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3 財政状況資料集作成（2回目）\05公表\02 1回目+2回目\"/>
    </mc:Choice>
  </mc:AlternateContent>
  <bookViews>
    <workbookView xWindow="0" yWindow="0" windowWidth="23040" windowHeight="909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W36" i="10"/>
  <c r="BW37" i="10" s="1"/>
  <c r="BW38" i="10" s="1"/>
  <c r="AM36" i="10"/>
  <c r="C36" i="10"/>
  <c r="CO35" i="10"/>
  <c r="AM35" i="10"/>
  <c r="C35" i="10"/>
  <c r="CO34" i="10"/>
  <c r="BW34" i="10"/>
  <c r="BW35" i="10" s="1"/>
  <c r="AM34" i="10"/>
  <c r="U34" i="10"/>
  <c r="U35" i="10" s="1"/>
  <c r="U36" i="10" s="1"/>
  <c r="U37" i="10" s="1"/>
  <c r="U38" i="10" s="1"/>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<sst xmlns="http://schemas.openxmlformats.org/spreadsheetml/2006/main" count="1135" uniqueCount="604">
  <si>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</si>
  <si>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</si>
  <si>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</si>
  <si>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</si>
  <si>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</si>
  <si>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</si>
  <si>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</si>
  <si>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</si>
  <si>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</si>
  <si>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</si>
  <si>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</si>
  <si>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</si>
  <si>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</si>
  <si>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</si>
  <si>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</si>
  <si>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</si>
  <si>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</si>
  <si>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</si>
  <si>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</si>
  <si>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</si>
  <si>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</si>
  <si>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</si>
  <si>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</si>
  <si>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</si>
  <si>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</si>
  <si>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</si>
  <si>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</si>
  <si>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</si>
  <si>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</si>
  <si>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</si>
  <si>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</si>
  <si>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</si>
  <si>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</si>
  <si>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</si>
  <si>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</si>
  <si>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</si>
  <si>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</si>
  <si>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</si>
  <si>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</si>
  <si>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</si>
  <si>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</si>
  <si>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</si>
  <si>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</si>
  <si>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</si>
  <si>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</si>
  <si>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</si>
  <si>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</si>
  <si>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</si>
  <si>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</si>
  <si>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</si>
  <si>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</si>
  <si>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</si>
  <si>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</si>
  <si>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</si>
  <si>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</si>
  <si>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</si>
  <si>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</si>
  <si>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</si>
  <si>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</si>
  <si>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</si>
  <si>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</si>
  <si>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</si>
  <si>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</si>
  <si>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</si>
  <si>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</si>
  <si>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</si>
  <si>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</si>
  <si>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</si>
  <si>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</si>
  <si>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</si>
  <si>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</si>
  <si>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</si>
  <si>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</si>
  <si>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</si>
  <si>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</si>
  <si>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</si>
  <si>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</si>
  <si>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</si>
  <si>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</si>
  <si>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</si>
  <si>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</si>
  <si>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</si>
  <si>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</si>
  <si>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</si>
  <si>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</si>
  <si>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</si>
  <si>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</si>
  <si>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</si>
  <si>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</si>
  <si>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</si>
  <si>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</si>
  <si>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</si>
  <si>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</si>
  <si>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</si>
  <si>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</si>
  <si>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</si>
  <si>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</si>
  <si>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田野畑村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</si>
  <si>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</si>
  <si>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</si>
  <si>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</si>
  <si>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</si>
  <si>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</si>
  <si>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</si>
  <si>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</si>
  <si>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</si>
  <si>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</si>
  <si>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</si>
  <si>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</si>
  <si>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</si>
  <si>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</si>
  <si>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</si>
  <si>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</si>
  <si>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</si>
  <si>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</si>
  <si>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</si>
  <si>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</si>
  <si>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</si>
  <si>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</si>
  <si>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</si>
  <si>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</si>
  <si>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</si>
  <si>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</si>
  <si>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</si>
  <si>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</si>
  <si>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</si>
  <si>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</si>
  <si>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</si>
  <si>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</si>
  <si>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</si>
  <si>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</si>
  <si>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</si>
  <si>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</si>
  <si>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</si>
  <si>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</si>
  <si>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</si>
  <si>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</si>
  <si>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</si>
  <si>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</si>
  <si>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</si>
  <si>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</si>
  <si>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</si>
  <si>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</si>
  <si>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</si>
  <si>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</si>
  <si>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</si>
  <si>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</si>
  <si>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</si>
  <si>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</si>
  <si>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</si>
  <si>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</si>
  <si>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</si>
  <si>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</si>
  <si>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</si>
  <si>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</si>
  <si>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</si>
  <si>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</si>
  <si>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</si>
  <si>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</si>
  <si>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</si>
  <si>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</si>
  <si>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</si>
  <si>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</si>
  <si>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</si>
  <si>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</si>
  <si>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</si>
  <si>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</si>
  <si>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</si>
  <si>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</si>
  <si>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</si>
  <si>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</si>
  <si>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</si>
  <si>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</si>
  <si>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</si>
  <si>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</si>
  <si>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</si>
  <si>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</si>
  <si>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</si>
  <si>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</si>
  <si>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</si>
  <si>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</si>
  <si>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</si>
  <si>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</si>
  <si>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</si>
  <si>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</si>
  <si>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</si>
  <si>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</si>
  <si>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</si>
  <si>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</si>
  <si>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</si>
  <si>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</si>
  <si>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</si>
  <si>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</si>
  <si>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</si>
  <si>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</si>
  <si>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</si>
  <si>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</si>
  <si>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</si>
  <si>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</si>
  <si>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</si>
  <si>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</si>
  <si>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</si>
  <si>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</si>
  <si>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</si>
  <si>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</si>
  <si>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</si>
  <si>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</si>
  <si>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</si>
  <si>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</si>
  <si>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</si>
  <si>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</si>
  <si>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岩手県田野畑村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</si>
  <si>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</si>
  <si>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</si>
  <si>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</si>
  <si>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</si>
  <si>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</si>
  <si>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</si>
  <si>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</si>
  <si>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</si>
  <si>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</si>
  <si>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</si>
  <si>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</si>
  <si>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</si>
  <si>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</si>
  <si>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</si>
  <si>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</si>
  <si>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</si>
  <si>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</si>
  <si>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</si>
  <si>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</si>
  <si>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</si>
  <si>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</si>
  <si>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</si>
  <si>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</si>
  <si>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</si>
  <si>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</si>
  <si>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</si>
  <si>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</si>
  <si>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</si>
  <si>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</si>
  <si>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</si>
  <si>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</si>
  <si>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</si>
  <si>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</si>
  <si>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</si>
  <si>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</si>
  <si>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</si>
  <si>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</si>
  <si>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</si>
  <si>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</si>
  <si>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</si>
  <si>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</si>
  <si>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</si>
  <si>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</si>
  <si>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</si>
  <si>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</si>
  <si>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</si>
  <si>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</si>
  <si>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</si>
  <si>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</si>
  <si>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</si>
  <si>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</si>
  <si>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</si>
  <si>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</si>
  <si>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</si>
  <si>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</si>
  <si>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</si>
  <si>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</si>
  <si>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</si>
  <si>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</si>
  <si>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</si>
  <si>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</si>
  <si>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</si>
  <si>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</si>
  <si>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</si>
  <si>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</si>
  <si>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</si>
  <si>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</si>
  <si>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</si>
  <si>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</si>
  <si>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</si>
  <si>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</si>
  <si>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</si>
  <si>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</si>
  <si>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</si>
  <si>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</si>
  <si>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</si>
  <si>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</si>
  <si>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</si>
  <si>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</si>
  <si>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</si>
  <si>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</si>
  <si>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</si>
  <si>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</si>
  <si>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</si>
  <si>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</si>
  <si>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</si>
  <si>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</si>
  <si>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</si>
  <si>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</si>
  <si>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</si>
  <si>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</si>
  <si>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</si>
  <si>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</si>
  <si>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</si>
  <si>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</si>
  <si>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</si>
  <si>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</si>
  <si>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</si>
  <si>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</si>
  <si>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</si>
  <si>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</si>
  <si>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</si>
  <si>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</si>
  <si>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</si>
  <si>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</si>
  <si>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</si>
  <si>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</si>
  <si>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</si>
  <si>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</si>
  <si>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</si>
  <si>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</si>
  <si>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</si>
  <si>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</si>
  <si>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</si>
  <si>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</si>
  <si>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</si>
  <si>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</si>
  <si>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</si>
  <si>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</si>
  <si>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</si>
  <si>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</si>
  <si>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</si>
  <si>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</si>
  <si>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</si>
  <si>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</si>
  <si>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</si>
  <si>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</si>
  <si>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</si>
  <si>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</si>
  <si>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</si>
  <si>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</si>
  <si>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</si>
  <si>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</si>
  <si>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</si>
  <si>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</si>
  <si>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</si>
  <si>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</si>
  <si>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</si>
  <si>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</si>
  <si>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</si>
  <si>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</si>
  <si>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</si>
  <si>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</si>
  <si>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</si>
  <si>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</si>
  <si>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</si>
  <si>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</si>
  <si>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</si>
  <si>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</si>
  <si>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</si>
  <si>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</si>
  <si>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</si>
  <si>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</si>
  <si>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岩手県田野畑村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</si>
  <si>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</si>
  <si>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</si>
  <si>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</si>
  <si>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</si>
  <si>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</si>
  <si>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</si>
  <si>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</si>
  <si>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</si>
  <si>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</si>
  <si>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</si>
  <si>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</si>
  <si>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</si>
  <si>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</si>
  <si>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</si>
  <si>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</si>
  <si>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</si>
  <si>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</si>
  <si>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</si>
  <si>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</si>
  <si>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</si>
  <si>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</si>
  <si>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</si>
  <si>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</si>
  <si>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</si>
  <si>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</si>
  <si>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</si>
  <si>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</si>
  <si>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</si>
  <si>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</si>
  <si>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</si>
  <si>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</si>
  <si>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</si>
  <si>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</si>
  <si>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</si>
  <si>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</si>
  <si>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介護保険特別会計（保険事業勘定）</t>
    <phoneticPr fontId="5"/>
  </si>
  <si>
    <t>後期高齢者医療特別会計</t>
    <phoneticPr fontId="5"/>
  </si>
  <si>
    <t>介護保険特別会計（介護サービス事業勘定）</t>
    <phoneticPr fontId="5"/>
  </si>
  <si>
    <t>簡易水道特別会計</t>
    <phoneticPr fontId="5"/>
  </si>
  <si>
    <t>法非適用企業</t>
    <phoneticPr fontId="5"/>
  </si>
  <si>
    <t>集落排水特別会計</t>
    <phoneticPr fontId="5"/>
  </si>
  <si>
    <t>下水道特別会計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</si>
  <si>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</si>
  <si>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</si>
  <si>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</si>
  <si>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</si>
  <si>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</si>
  <si>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</si>
  <si>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</si>
  <si>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</si>
  <si>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</si>
  <si>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</si>
  <si>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</si>
  <si>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</si>
  <si>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</si>
  <si>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</si>
  <si>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</si>
  <si>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</si>
  <si>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</si>
  <si>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</si>
  <si>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</si>
  <si>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</si>
  <si>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</si>
  <si>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</si>
  <si>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</si>
  <si>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</si>
  <si>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</si>
  <si>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</si>
  <si>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</si>
  <si>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</si>
  <si>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</si>
  <si>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</si>
  <si>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</si>
  <si>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</si>
  <si>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</si>
  <si>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</si>
  <si>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</si>
  <si>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</si>
  <si>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</si>
  <si>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</si>
  <si>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</si>
  <si>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</si>
  <si>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</si>
  <si>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</si>
  <si>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</si>
  <si>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</si>
  <si>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</si>
  <si>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</si>
  <si>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</si>
  <si>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</si>
  <si>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</si>
  <si>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</si>
  <si>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</si>
  <si>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</si>
  <si>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</si>
  <si>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</si>
  <si>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</si>
  <si>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</si>
  <si>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</si>
  <si>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</si>
  <si>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</si>
  <si>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</si>
  <si>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</si>
  <si>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</si>
  <si>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</si>
  <si>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</si>
  <si>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</si>
  <si>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</si>
  <si>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</si>
  <si>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</si>
  <si>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</si>
  <si>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</si>
  <si>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</si>
  <si>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</si>
  <si>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</si>
  <si>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</si>
  <si>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</si>
  <si>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</si>
  <si>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</si>
  <si>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</si>
  <si>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</si>
  <si>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</si>
  <si>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</si>
  <si>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</si>
  <si>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</si>
  <si>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</si>
  <si>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</si>
  <si>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</si>
  <si>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</si>
  <si>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</si>
  <si>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</si>
  <si>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</si>
  <si>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</si>
  <si>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</si>
  <si>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</si>
  <si>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</si>
  <si>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</si>
  <si>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</si>
  <si>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</si>
  <si>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</si>
  <si>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</si>
  <si>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</si>
  <si>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</si>
  <si>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</si>
  <si>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</si>
  <si>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</si>
  <si>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</si>
  <si>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</si>
  <si>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</si>
  <si>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</si>
  <si>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</si>
  <si>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</si>
  <si>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</si>
  <si>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</si>
  <si>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</si>
  <si>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</si>
  <si>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</si>
  <si>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</si>
  <si>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</si>
  <si>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</si>
  <si>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</si>
  <si>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</si>
  <si>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</si>
  <si>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</si>
  <si>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</si>
  <si>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</si>
  <si>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</si>
  <si>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</si>
  <si>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</si>
  <si>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</si>
  <si>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</si>
  <si>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</si>
  <si>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</si>
  <si>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</si>
  <si>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</si>
  <si>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</si>
  <si>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</si>
  <si>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</si>
  <si>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</si>
  <si>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</si>
  <si>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</si>
  <si>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</si>
  <si>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</si>
  <si>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</si>
  <si>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</si>
  <si>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15.62</t>
  </si>
  <si>
    <t>▲ 41.11</t>
  </si>
  <si>
    <t>▲ 13.38</t>
  </si>
  <si>
    <t>▲ 3.08</t>
  </si>
  <si>
    <t>一般会計</t>
  </si>
  <si>
    <t>国民健康保険特別会計（事業勘定）</t>
  </si>
  <si>
    <t>国民健康保険特別会計（直営診療施設勘定）</t>
  </si>
  <si>
    <t>介護保険特別会計（保険事業勘定）</t>
  </si>
  <si>
    <t>後期高齢者医療特別会計</t>
  </si>
  <si>
    <t>介護保険特別会計（介護サービス事業勘定）</t>
  </si>
  <si>
    <t>簡易水道特別会計</t>
  </si>
  <si>
    <t>集落排水特別会計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</si>
  <si>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</si>
  <si>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</si>
  <si>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</si>
  <si>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</si>
  <si>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</si>
  <si>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</si>
  <si>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</si>
  <si>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</si>
  <si>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</si>
  <si>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</si>
  <si>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宮古地区広域行政組合（一般会計）</t>
    <rPh sb="11" eb="13">
      <t>イッパン</t>
    </rPh>
    <rPh sb="13" eb="15">
      <t>カイケイ</t>
    </rPh>
    <phoneticPr fontId="2"/>
  </si>
  <si>
    <t>岩手県沿岸知的障害児施設組合（一般会計）</t>
    <phoneticPr fontId="2"/>
  </si>
  <si>
    <t>岩手県市町村総合事務組合（一般会計）</t>
    <phoneticPr fontId="2"/>
  </si>
  <si>
    <t>岩手県市町村総合事務組合（交通災害共済事業特別会計）</t>
    <phoneticPr fontId="2"/>
  </si>
  <si>
    <t>岩手県後期高齢者医療広域連合（一般会計）</t>
    <phoneticPr fontId="2"/>
  </si>
  <si>
    <t>岩手県後期高齢者医療広域連合（後期高齢者医療特別会計）</t>
    <phoneticPr fontId="2"/>
  </si>
  <si>
    <t>-</t>
    <phoneticPr fontId="2"/>
  </si>
  <si>
    <t>田野畑村産業開発公社</t>
    <rPh sb="0" eb="4">
      <t>タノハタムラ</t>
    </rPh>
    <rPh sb="4" eb="6">
      <t>サンギョウ</t>
    </rPh>
    <rPh sb="6" eb="8">
      <t>カイハツ</t>
    </rPh>
    <rPh sb="8" eb="10">
      <t>コウシャ</t>
    </rPh>
    <phoneticPr fontId="2"/>
  </si>
  <si>
    <t>陸中たのはた</t>
    <rPh sb="0" eb="2">
      <t>リクチュウ</t>
    </rPh>
    <phoneticPr fontId="2"/>
  </si>
  <si>
    <t>サンマッシュ田野畑</t>
    <rPh sb="6" eb="9">
      <t>タノハタ</t>
    </rPh>
    <phoneticPr fontId="2"/>
  </si>
  <si>
    <t>○</t>
    <phoneticPr fontId="2"/>
  </si>
  <si>
    <t>-</t>
    <phoneticPr fontId="2"/>
  </si>
  <si>
    <t>-</t>
    <phoneticPr fontId="2"/>
  </si>
  <si>
    <t>-</t>
    <phoneticPr fontId="2"/>
  </si>
  <si>
    <t>庁舎及び公共施設整備基金</t>
    <rPh sb="0" eb="2">
      <t>チョウシャ</t>
    </rPh>
    <rPh sb="2" eb="3">
      <t>オヨ</t>
    </rPh>
    <rPh sb="4" eb="12">
      <t>コウキョウシセツセイビキキン</t>
    </rPh>
    <phoneticPr fontId="5"/>
  </si>
  <si>
    <t>東日本大震災災害復興基金</t>
    <rPh sb="0" eb="6">
      <t>ヒガシニホンダイシンサイ</t>
    </rPh>
    <rPh sb="6" eb="12">
      <t>サイガイフッコウキキン</t>
    </rPh>
    <phoneticPr fontId="5"/>
  </si>
  <si>
    <t>福祉基金</t>
    <rPh sb="0" eb="4">
      <t>フクシキキン</t>
    </rPh>
    <phoneticPr fontId="5"/>
  </si>
  <si>
    <t>田野畑むらづくり基金</t>
    <rPh sb="0" eb="3">
      <t>タノハタ</t>
    </rPh>
    <rPh sb="8" eb="10">
      <t>キキン</t>
    </rPh>
    <phoneticPr fontId="5"/>
  </si>
  <si>
    <t>村民研修基金</t>
    <rPh sb="0" eb="6">
      <t>ソンミンケンシュウキキン</t>
    </rPh>
    <phoneticPr fontId="5"/>
  </si>
  <si>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</si>
  <si>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</si>
  <si>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</si>
  <si>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東日本大震災復興関連等の充当可能基金の大幅な増加や、新規発行地方債の抑制等による地方債残高の逓減により、平成25年度以降はゼロとなっている。一方、有形固定資産減価償却率は類似団体平均より低い水準にあるが、主な要因は東日本大震災で被災した施設の整備等によるものである。今後、公共施設等総合管理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</si>
  <si>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</si>
  <si>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</si>
  <si>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</si>
  <si>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</si>
  <si>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</si>
  <si>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</si>
  <si>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東日本大震災復興関連等の充当可能基金の大幅な増加や、新規発行地方債の抑制等による地方債残高の逓減により、平成25年度以降はゼロとなっている。一方、実質公債費比率は類似団体平均より高い水準にあるが、主な要因は過去の施設整備に伴う地方債元利償還金が多額になっているためである。今後、公共施設等総合管理計画に基づき、適正な施設整備等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</si>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</sst>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lignment vertical="center"/>
    </xf>
    <xf numFmtId="0" fontId="20" fillId="0" borderId="54"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AD9C-4743-960E-8C26C99B55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1059108</c:v>
                </c:pt>
                <c:pt idx="1">
                  <c:v>401870</c:v>
                </c:pt>
                <c:pt idx="2">
                  <c:v>455749</c:v>
                </c:pt>
                <c:pt idx="3">
                  <c:v>965213</c:v>
                </c:pt>
                <c:pt idx="4">
                  <c:v>300222</c:v>
                </c:pt>
              </c:numCache>
            </c:numRef>
          </c:val>
          <c:smooth val="0"/>
          <c:extLst>
            <c:ext xmlns:c16="http://schemas.microsoft.com/office/drawing/2014/chart" uri="{C3380CC4-5D6E-409C-BE32-E72D297353CC}">
              <c16:uniqueId val="{00000001-AD9C-4743-960E-8C26C99B55F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19.04</c:v>
                </c:pt>
                <c:pt idx="1">
                  <c:v>12.45</c:v>
                </c:pt>
                <c:pt idx="2">
                  <c:v>12.56</c:v>
                </c:pt>
                <c:pt idx="3">
                  <c:v>25.57</c:v>
                </c:pt>
                <c:pt idx="4">
                  <c:v>6.49</c:v>
                </c:pt>
              </c:numCache>
            </c:numRef>
          </c:val>
          <c:extLst>
            <c:ext xmlns:c16="http://schemas.microsoft.com/office/drawing/2014/chart" uri="{C3380CC4-5D6E-409C-BE32-E72D297353CC}">
              <c16:uniqueId val="{00000000-F14C-4FEE-A443-D889EB1205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131.21</c:v>
                </c:pt>
                <c:pt idx="1">
                  <c:v>101.01</c:v>
                </c:pt>
                <c:pt idx="2">
                  <c:v>89.42</c:v>
                </c:pt>
                <c:pt idx="3">
                  <c:v>89.54</c:v>
                </c:pt>
                <c:pt idx="4">
                  <c:v>98.55</c:v>
                </c:pt>
              </c:numCache>
            </c:numRef>
          </c:val>
          <c:extLst>
            <c:ext xmlns:c16="http://schemas.microsoft.com/office/drawing/2014/chart" uri="{C3380CC4-5D6E-409C-BE32-E72D297353CC}">
              <c16:uniqueId val="{00000001-F14C-4FEE-A443-D889EB1205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-15.62</c:v>
                </c:pt>
                <c:pt idx="1">
                  <c:v>-41.11</c:v>
                </c:pt>
                <c:pt idx="2">
                  <c:v>-13.38</c:v>
                </c:pt>
                <c:pt idx="3">
                  <c:v>16.82</c:v>
                </c:pt>
                <c:pt idx="4">
                  <c:v>-3.08</c:v>
                </c:pt>
              </c:numCache>
            </c:numRef>
          </c:val>
          <c:smooth val="0"/>
          <c:extLst>
            <c:ext xmlns:c16="http://schemas.microsoft.com/office/drawing/2014/chart" uri="{C3380CC4-5D6E-409C-BE32-E72D297353CC}">
              <c16:uniqueId val="{00000002-F14C-4FEE-A443-D889EB1205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A41-4443-A126-59356D5C4A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41-4443-A126-59356D5C4A76}"/>
            </c:ext>
          </c:extLst>
        </c:ser>
        <c:ser>
          <c:idx val="2"/>
          <c:order val="2"/>
          <c:tx>
            <c:strRef>
              <c:f>データシート!$A$29</c:f>
              <c:strCache>
                <c:ptCount val="1"/>
                <c:pt idx="0">
                  <c:v>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A41-4443-A126-59356D5C4A76}"/>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A41-4443-A126-59356D5C4A76}"/>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A41-4443-A126-59356D5C4A7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A41-4443-A126-59356D5C4A7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0.25</c:v>
                </c:pt>
                <c:pt idx="2">
                  <c:v>#N/A</c:v>
                </c:pt>
                <c:pt idx="3">
                  <c:v>0.54</c:v>
                </c:pt>
                <c:pt idx="4">
                  <c:v>#N/A</c:v>
                </c:pt>
                <c:pt idx="5">
                  <c:v>0.23</c:v>
                </c:pt>
                <c:pt idx="6">
                  <c:v>#N/A</c:v>
                </c:pt>
                <c:pt idx="7">
                  <c:v>0.32</c:v>
                </c:pt>
                <c:pt idx="8">
                  <c:v>#N/A</c:v>
                </c:pt>
                <c:pt idx="9">
                  <c:v>0.28999999999999998</c:v>
                </c:pt>
              </c:numCache>
            </c:numRef>
          </c:val>
          <c:extLst>
            <c:ext xmlns:c16="http://schemas.microsoft.com/office/drawing/2014/chart" uri="{C3380CC4-5D6E-409C-BE32-E72D297353CC}">
              <c16:uniqueId val="{00000006-EA41-4443-A126-59356D5C4A76}"/>
            </c:ext>
          </c:extLst>
        </c:ser>
        <c:ser>
          <c:idx val="7"/>
          <c:order val="7"/>
          <c:tx>
            <c:strRef>
              <c:f>データシート!$A$34</c:f>
              <c:strCache>
                <c:ptCount val="1"/>
                <c:pt idx="0">
                  <c:v>国民健康保険特別会計（直営診療施設勘定）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0.54</c:v>
                </c:pt>
              </c:numCache>
            </c:numRef>
          </c:val>
          <c:extLst>
            <c:ext xmlns:c16="http://schemas.microsoft.com/office/drawing/2014/chart" uri="{C3380CC4-5D6E-409C-BE32-E72D297353CC}">
              <c16:uniqueId val="{00000007-EA41-4443-A126-59356D5C4A76}"/>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3.02</c:v>
                </c:pt>
                <c:pt idx="2">
                  <c:v>#N/A</c:v>
                </c:pt>
                <c:pt idx="3">
                  <c:v>3.22</c:v>
                </c:pt>
                <c:pt idx="4">
                  <c:v>#N/A</c:v>
                </c:pt>
                <c:pt idx="5">
                  <c:v>2.93</c:v>
                </c:pt>
                <c:pt idx="6">
                  <c:v>#N/A</c:v>
                </c:pt>
                <c:pt idx="7">
                  <c:v>3.31</c:v>
                </c:pt>
                <c:pt idx="8">
                  <c:v>#N/A</c:v>
                </c:pt>
                <c:pt idx="9">
                  <c:v>2.97</c:v>
                </c:pt>
              </c:numCache>
            </c:numRef>
          </c:val>
          <c:extLst>
            <c:ext xmlns:c16="http://schemas.microsoft.com/office/drawing/2014/chart" uri="{C3380CC4-5D6E-409C-BE32-E72D297353CC}">
              <c16:uniqueId val="{00000008-EA41-4443-A126-59356D5C4A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19.03</c:v>
                </c:pt>
                <c:pt idx="2">
                  <c:v>#N/A</c:v>
                </c:pt>
                <c:pt idx="3">
                  <c:v>12.44</c:v>
                </c:pt>
                <c:pt idx="4">
                  <c:v>#N/A</c:v>
                </c:pt>
                <c:pt idx="5">
                  <c:v>12.55</c:v>
                </c:pt>
                <c:pt idx="6">
                  <c:v>#N/A</c:v>
                </c:pt>
                <c:pt idx="7">
                  <c:v>28.49</c:v>
                </c:pt>
                <c:pt idx="8">
                  <c:v>#N/A</c:v>
                </c:pt>
                <c:pt idx="9">
                  <c:v>6.49</c:v>
                </c:pt>
              </c:numCache>
            </c:numRef>
          </c:val>
          <c:extLst>
            <c:ext xmlns:c16="http://schemas.microsoft.com/office/drawing/2014/chart" uri="{C3380CC4-5D6E-409C-BE32-E72D297353CC}">
              <c16:uniqueId val="{00000009-EA41-4443-A126-59356D5C4A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434</c:v>
                </c:pt>
                <c:pt idx="5">
                  <c:v>413</c:v>
                </c:pt>
                <c:pt idx="8">
                  <c:v>385</c:v>
                </c:pt>
                <c:pt idx="11">
                  <c:v>368</c:v>
                </c:pt>
                <c:pt idx="14">
                  <c:v>353</c:v>
                </c:pt>
              </c:numCache>
            </c:numRef>
          </c:val>
          <c:extLst>
            <c:ext xmlns:c16="http://schemas.microsoft.com/office/drawing/2014/chart" uri="{C3380CC4-5D6E-409C-BE32-E72D297353CC}">
              <c16:uniqueId val="{00000000-5955-482C-8588-C50C6A7689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55-482C-8588-C50C6A7689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22</c:v>
                </c:pt>
                <c:pt idx="6">
                  <c:v>22</c:v>
                </c:pt>
                <c:pt idx="9">
                  <c:v>21</c:v>
                </c:pt>
                <c:pt idx="12">
                  <c:v>20</c:v>
                </c:pt>
              </c:numCache>
            </c:numRef>
          </c:val>
          <c:extLst>
            <c:ext xmlns:c16="http://schemas.microsoft.com/office/drawing/2014/chart" uri="{C3380CC4-5D6E-409C-BE32-E72D297353CC}">
              <c16:uniqueId val="{00000002-5955-482C-8588-C50C6A7689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5955-482C-8588-C50C6A7689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c:v>
                </c:pt>
                <c:pt idx="3">
                  <c:v>42</c:v>
                </c:pt>
                <c:pt idx="6">
                  <c:v>47</c:v>
                </c:pt>
                <c:pt idx="9">
                  <c:v>42</c:v>
                </c:pt>
                <c:pt idx="12">
                  <c:v>43</c:v>
                </c:pt>
              </c:numCache>
            </c:numRef>
          </c:val>
          <c:extLst>
            <c:ext xmlns:c16="http://schemas.microsoft.com/office/drawing/2014/chart" uri="{C3380CC4-5D6E-409C-BE32-E72D297353CC}">
              <c16:uniqueId val="{00000004-5955-482C-8588-C50C6A7689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55-482C-8588-C50C6A7689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55-482C-8588-C50C6A7689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516</c:v>
                </c:pt>
                <c:pt idx="3">
                  <c:v>506</c:v>
                </c:pt>
                <c:pt idx="6">
                  <c:v>476</c:v>
                </c:pt>
                <c:pt idx="9">
                  <c:v>467</c:v>
                </c:pt>
                <c:pt idx="12">
                  <c:v>453</c:v>
                </c:pt>
              </c:numCache>
            </c:numRef>
          </c:val>
          <c:extLst>
            <c:ext xmlns:c16="http://schemas.microsoft.com/office/drawing/2014/chart" uri="{C3380CC4-5D6E-409C-BE32-E72D297353CC}">
              <c16:uniqueId val="{00000007-5955-482C-8588-C50C6A7689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155</c:v>
                </c:pt>
                <c:pt idx="2">
                  <c:v>#N/A</c:v>
                </c:pt>
                <c:pt idx="3">
                  <c:v>#N/A</c:v>
                </c:pt>
                <c:pt idx="4">
                  <c:v>158</c:v>
                </c:pt>
                <c:pt idx="5">
                  <c:v>#N/A</c:v>
                </c:pt>
                <c:pt idx="6">
                  <c:v>#N/A</c:v>
                </c:pt>
                <c:pt idx="7">
                  <c:v>161</c:v>
                </c:pt>
                <c:pt idx="8">
                  <c:v>#N/A</c:v>
                </c:pt>
                <c:pt idx="9">
                  <c:v>#N/A</c:v>
                </c:pt>
                <c:pt idx="10">
                  <c:v>163</c:v>
                </c:pt>
                <c:pt idx="11">
                  <c:v>#N/A</c:v>
                </c:pt>
                <c:pt idx="12">
                  <c:v>#N/A</c:v>
                </c:pt>
                <c:pt idx="13">
                  <c:v>164</c:v>
                </c:pt>
                <c:pt idx="14">
                  <c:v>#N/A</c:v>
                </c:pt>
              </c:numCache>
            </c:numRef>
          </c:val>
          <c:smooth val="0"/>
          <c:extLst>
            <c:ext xmlns:c16="http://schemas.microsoft.com/office/drawing/2014/chart" uri="{C3380CC4-5D6E-409C-BE32-E72D297353CC}">
              <c16:uniqueId val="{00000008-5955-482C-8588-C50C6A7689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3244</c:v>
                </c:pt>
                <c:pt idx="5">
                  <c:v>3188</c:v>
                </c:pt>
                <c:pt idx="8">
                  <c:v>3327</c:v>
                </c:pt>
                <c:pt idx="11">
                  <c:v>4160</c:v>
                </c:pt>
                <c:pt idx="14">
                  <c:v>4093</c:v>
                </c:pt>
              </c:numCache>
            </c:numRef>
          </c:val>
          <c:extLst>
            <c:ext xmlns:c16="http://schemas.microsoft.com/office/drawing/2014/chart" uri="{C3380CC4-5D6E-409C-BE32-E72D297353CC}">
              <c16:uniqueId val="{00000000-25FB-48A3-B134-ED27457A41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187</c:v>
                </c:pt>
                <c:pt idx="5">
                  <c:v>174</c:v>
                </c:pt>
                <c:pt idx="8">
                  <c:v>166</c:v>
                </c:pt>
                <c:pt idx="11">
                  <c:v>155</c:v>
                </c:pt>
                <c:pt idx="14">
                  <c:v>144</c:v>
                </c:pt>
              </c:numCache>
            </c:numRef>
          </c:val>
          <c:extLst>
            <c:ext xmlns:c16="http://schemas.microsoft.com/office/drawing/2014/chart" uri="{C3380CC4-5D6E-409C-BE32-E72D297353CC}">
              <c16:uniqueId val="{00000001-25FB-48A3-B134-ED27457A41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3463</c:v>
                </c:pt>
                <c:pt idx="5">
                  <c:v>3708</c:v>
                </c:pt>
                <c:pt idx="8">
                  <c:v>3290</c:v>
                </c:pt>
                <c:pt idx="11">
                  <c:v>3369</c:v>
                </c:pt>
                <c:pt idx="14">
                  <c:v>3598</c:v>
                </c:pt>
              </c:numCache>
            </c:numRef>
          </c:val>
          <c:extLst>
            <c:ext xmlns:c16="http://schemas.microsoft.com/office/drawing/2014/chart" uri="{C3380CC4-5D6E-409C-BE32-E72D297353CC}">
              <c16:uniqueId val="{00000002-25FB-48A3-B134-ED27457A41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FB-48A3-B134-ED27457A41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FB-48A3-B134-ED27457A41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603</c:v>
                </c:pt>
                <c:pt idx="3">
                  <c:v>575</c:v>
                </c:pt>
                <c:pt idx="6">
                  <c:v>585</c:v>
                </c:pt>
                <c:pt idx="9">
                  <c:v>524</c:v>
                </c:pt>
                <c:pt idx="12">
                  <c:v>478</c:v>
                </c:pt>
              </c:numCache>
            </c:numRef>
          </c:val>
          <c:extLst>
            <c:ext xmlns:c16="http://schemas.microsoft.com/office/drawing/2014/chart" uri="{C3380CC4-5D6E-409C-BE32-E72D297353CC}">
              <c16:uniqueId val="{00000005-25FB-48A3-B134-ED27457A41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315</c:v>
                </c:pt>
                <c:pt idx="3">
                  <c:v>264</c:v>
                </c:pt>
                <c:pt idx="6">
                  <c:v>267</c:v>
                </c:pt>
                <c:pt idx="9">
                  <c:v>293</c:v>
                </c:pt>
                <c:pt idx="12">
                  <c:v>302</c:v>
                </c:pt>
              </c:numCache>
            </c:numRef>
          </c:val>
          <c:extLst>
            <c:ext xmlns:c16="http://schemas.microsoft.com/office/drawing/2014/chart" uri="{C3380CC4-5D6E-409C-BE32-E72D297353CC}">
              <c16:uniqueId val="{00000006-25FB-48A3-B134-ED27457A41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7-25FB-48A3-B134-ED27457A41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580</c:v>
                </c:pt>
                <c:pt idx="3">
                  <c:v>579</c:v>
                </c:pt>
                <c:pt idx="6">
                  <c:v>594</c:v>
                </c:pt>
                <c:pt idx="9">
                  <c:v>688</c:v>
                </c:pt>
                <c:pt idx="12">
                  <c:v>664</c:v>
                </c:pt>
              </c:numCache>
            </c:numRef>
          </c:val>
          <c:extLst>
            <c:ext xmlns:c16="http://schemas.microsoft.com/office/drawing/2014/chart" uri="{C3380CC4-5D6E-409C-BE32-E72D297353CC}">
              <c16:uniqueId val="{00000008-25FB-48A3-B134-ED27457A41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117</c:v>
                </c:pt>
                <c:pt idx="3">
                  <c:v>103</c:v>
                </c:pt>
                <c:pt idx="6">
                  <c:v>89</c:v>
                </c:pt>
                <c:pt idx="9">
                  <c:v>75</c:v>
                </c:pt>
                <c:pt idx="12">
                  <c:v>60</c:v>
                </c:pt>
              </c:numCache>
            </c:numRef>
          </c:val>
          <c:extLst>
            <c:ext xmlns:c16="http://schemas.microsoft.com/office/drawing/2014/chart" uri="{C3380CC4-5D6E-409C-BE32-E72D297353CC}">
              <c16:uniqueId val="{00000009-25FB-48A3-B134-ED27457A41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4300</c:v>
                </c:pt>
                <c:pt idx="3">
                  <c:v>4209</c:v>
                </c:pt>
                <c:pt idx="6">
                  <c:v>4404</c:v>
                </c:pt>
                <c:pt idx="9">
                  <c:v>5397</c:v>
                </c:pt>
                <c:pt idx="12">
                  <c:v>5461</c:v>
                </c:pt>
              </c:numCache>
            </c:numRef>
          </c:val>
          <c:extLst>
            <c:ext xmlns:c16="http://schemas.microsoft.com/office/drawing/2014/chart" uri="{C3380CC4-5D6E-409C-BE32-E72D297353CC}">
              <c16:uniqueId val="{0000000A-25FB-48A3-B134-ED27457A41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FB-48A3-B134-ED27457A41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1943</c:v>
                </c:pt>
                <c:pt idx="1">
                  <c:v>2019</c:v>
                </c:pt>
                <c:pt idx="2">
                  <c:v>2365</c:v>
                </c:pt>
              </c:numCache>
            </c:numRef>
          </c:val>
          <c:extLst>
            <c:ext xmlns:c16="http://schemas.microsoft.com/office/drawing/2014/chart" uri="{C3380CC4-5D6E-409C-BE32-E72D297353CC}">
              <c16:uniqueId val="{00000000-0450-42AC-862B-823E56C118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84</c:v>
                </c:pt>
                <c:pt idx="1">
                  <c:v>75</c:v>
                </c:pt>
                <c:pt idx="2">
                  <c:v>89</c:v>
                </c:pt>
              </c:numCache>
            </c:numRef>
          </c:val>
          <c:extLst>
            <c:ext xmlns:c16="http://schemas.microsoft.com/office/drawing/2014/chart" uri="{C3380CC4-5D6E-409C-BE32-E72D297353CC}">
              <c16:uniqueId val="{00000001-0450-42AC-862B-823E56C118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3089</c:v>
                </c:pt>
                <c:pt idx="1">
                  <c:v>1865</c:v>
                </c:pt>
                <c:pt idx="2">
                  <c:v>1787</c:v>
                </c:pt>
              </c:numCache>
            </c:numRef>
          </c:val>
          <c:extLst>
            <c:ext xmlns:c16="http://schemas.microsoft.com/office/drawing/2014/chart" uri="{C3380CC4-5D6E-409C-BE32-E72D297353CC}">
              <c16:uniqueId val="{00000002-0450-42AC-862B-823E56C118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{876D0C67-A3DA-4E05-9F81-18C34C604845}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BC9-41AF-9E98-2BC0D15435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{3012DAE1-C656-4955-BDAC-DD9CB29ACB00}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C9-41AF-9E98-2BC0D15435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{BC1EB1BF-215E-4EC8-A5BA-AE07527210F8}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C9-41AF-9E98-2BC0D15435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{633E1B01-5B46-4EC1-AC28-C789E27A2F1D}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C9-41AF-9E98-2BC0D15435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{70E9C811-0AFA-4AF7-9E20-EBDBE1C06C6B}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C9-41AF-9E98-2BC0D154355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{52397484-DD73-4B73-8E08-F0D2BD375203}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BC9-41AF-9E98-2BC0D154355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{C7BB933C-763B-4DE5-82E3-CD43C73773A1}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BC9-41AF-9E98-2BC0D154355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{EF594491-A5A8-4970-9291-8B6AC04A3B82}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BC9-41AF-9E98-2BC0D154355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{05EC392D-0286-4F03-BB8A-1DFEFDD223BC}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BC9-41AF-9E98-2BC0D15435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48.7</c:v>
                </c:pt>
                <c:pt idx="16">
                  <c:v>50.8</c:v>
                </c:pt>
                <c:pt idx="24">
                  <c:v>49.6</c:v>
                </c:pt>
                <c:pt idx="32">
                  <c:v>51.2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C9-41AF-9E98-2BC0D15435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{832F449C-6C4B-4672-922B-0A6CB0540F71}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BC9-41AF-9E98-2BC0D15435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{B0CC4109-7B2B-40E3-89D9-38CDB9EC7E2A}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C9-41AF-9E98-2BC0D15435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{D559BFEC-7CC7-4DA7-B291-8D2C8B0DE696}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C9-41AF-9E98-2BC0D15435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{55CA6B56-31A0-45C5-BF7B-012B3129ABAB}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C9-41AF-9E98-2BC0D15435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{47300E81-0397-481B-93CE-664C3473F4E6}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C9-41AF-9E98-2BC0D154355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{78950424-3DD0-4CA1-838D-F13C506D8029}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BC9-41AF-9E98-2BC0D154355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{14D3E2F5-4FF2-46AD-AF50-AB6B27D51157}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BC9-41AF-9E98-2BC0D154355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{93F4851F-0DF2-4554-BB84-891AF385A4E5}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BC9-41AF-9E98-2BC0D154355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{823B6B4F-D0C4-45BF-B18C-E62FDC2A65E1}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BC9-41AF-9E98-2BC0D15435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C9-41AF-9E98-2BC0D1543557}"/>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{FE1EFAD2-0C60-4219-8767-966996A9F5CE}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05F-47BF-9F1B-9729425DF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{7F8ADDA7-D106-4CD5-BFD4-126855483927}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5F-47BF-9F1B-9729425DF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{D8EF0370-B301-4C2A-AF78-0BAA0AE6231E}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5F-47BF-9F1B-9729425DF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{AE52248B-1D45-46BA-A6E4-FC41EEE8D331}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5F-47BF-9F1B-9729425DF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{5A3AB3DD-FAC3-4FB7-9AEF-C4A621DD5F50}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5F-47BF-9F1B-9729425DF63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{96E06A40-F0B4-4697-97BC-675EC2E370A1}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05F-47BF-9F1B-9729425DF63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{2DE513D7-C849-4F8C-8B6A-732A7BBB964C}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05F-47BF-9F1B-9729425DF63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{2AE5ABD4-8E2B-4319-BE6D-56600F0B19CE}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05F-47BF-9F1B-9729425DF63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{9E22F0E0-3B85-422D-83F0-31BFD78B5254}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05F-47BF-9F1B-9729425DF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8.4</c:v>
                </c:pt>
                <c:pt idx="16">
                  <c:v>8.6999999999999993</c:v>
                </c:pt>
                <c:pt idx="24">
                  <c:v>8.6999999999999993</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5F-47BF-9F1B-9729425DF6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{16648BCA-F8EF-4C33-B3EF-8F41131E8332}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05F-47BF-9F1B-9729425DF6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{3885B39D-AC51-4FFA-9803-E52AFC457FB5}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5F-47BF-9F1B-9729425DF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{1CA9C916-235B-41DE-8783-89383F737E08}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5F-47BF-9F1B-9729425DF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{877D1E6F-639C-42A3-9F9C-DD3330797B54}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5F-47BF-9F1B-9729425DF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{5931D7AE-BA58-457F-B11C-6FBA9C2C8908}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5F-47BF-9F1B-9729425DF63B}"/>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{1DEA9CBE-C756-401A-9B9F-D52656301CCE}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05F-47BF-9F1B-9729425DF63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{D275A889-518C-4004-83CF-296DC353422B}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05F-47BF-9F1B-9729425DF63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{9110E20A-D0C6-4F1D-BFD0-F3FD0EE72EE2}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05F-47BF-9F1B-9729425DF63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{C9048E54-B558-4242-8B2B-D38723D9EFB8}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05F-47BF-9F1B-9729425DF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05F-47BF-9F1B-9729425DF63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実質公債費比率の分子は横ばいで推移している。元利償還金の割合が高いが、これは過去の施設整備に伴う地方債元利償還金が多額になっているためである。ただし、可能なかぎり財源的に有利な</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の発行に努めており、算入公債費等の額も高くなっている。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大規模投資事業を実施し、多額の地方債を発行した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比べ、地方債の発行額は減少したものの、一般会計等に係る地方債の現在高は増額となった。将来負担額のうち、一般会計等に係る地方債の現在高の割合が最も高いが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、可能なかぎり財源的に有利な</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発行に努めているため、基準財政需要額算入見込額の割合が高く、また充当可能基金も一定額を確保しているため、充当可能財源等も大きく増加しており、将来負担比率の分子は引き続きマイナスの水準を維持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岩手県田野畑村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4,242</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・財政調整基金で</a:t>
          </a:r>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決算剰余金等の積み立てを行い、</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百万円増加したことなどによるものである。</a:t>
          </a:r>
          <a:endPar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6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・各基金の目的に沿って一定額を積み立てることとしているが、財政調整基金については中長期財政見通しで</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　　予測される令和７年度以降の財源不足に対応するためできる限り積み増しを行うこととしているほか、庁舎</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　　及び公共施設整備基金については老朽化した役場庁舎の建替えなどに向けて今後数年をかけて</a:t>
          </a:r>
          <a:r>
            <a:rPr kumimoji="1" lang="en-US"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600" b="0" i="0" baseline="0">
              <a:solidFill>
                <a:schemeClr val="dk1"/>
              </a:solidFill>
              <a:effectLst/>
              <a:latin typeface="ＭＳ ゴシック" panose="020B0609070205080204" pitchFamily="49" charset="-128"/>
              <a:ea typeface="ＭＳ ゴシック" panose="020B0609070205080204" pitchFamily="49" charset="-128"/>
              <a:cs typeface="+mn-cs"/>
            </a:rPr>
            <a:t>　　程度を積み立てていくことにしている。</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・庁舎及び公共施設整備基金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庁舎及び公共施設の整備に要する経費の財源に充てる。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・東日本大震災災害復興基金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東日本大震災に係る災害復興事業等に要する経費の財源に充てる。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・福祉基金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高齢者等の保健福祉の向上に要する経費の財源に充てる。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・田野畑むらづくり基金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個性豊かで活力があり、安心して暮らせるむらづくりに要する経費の財源に充てる。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・村民研修基金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村民の国内外における研修事業に要する経費の財源に充てる。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・庁舎及び公共施設整備基金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道の駅の施設整備費用などの取り崩しにより、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・各基金の目的に沿って一定額を積み立てることとしているが、庁舎及び公共施設整備基金については老朽化</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した役場庁舎の建替えなどに向けて今後数年をかけて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百万円程度を積み立てていくことにしている。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・通常分、震災復興特別交付税分として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百万円を積み立て、また財源補てん分、震災復興特別交付税分として</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・災害等の不測の財政需要に備えるため標準財政規模の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％を目途に積み立てることとしているほか、中長期財</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政見通しで予測される令和７年度以降の財源不足に対応するためできる限り積み増しを行うこととしている。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・漁港施設整備に係る県からの起債償還費補助金など</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百万円を積み立て、過去の漁港施設整備に係る地方債の</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償還財源などとして</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・県の起債償還費補助金など制度化されたものを中心に積み立てを行うこととしている。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有形固定資産減価償却率は、類似団体平均より低い水準にあるが、主な要因は東日本大震災で被災した施設の整備等によるものである。本村では、平成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年度に策定した公共施設等総合管理計画で、平成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年間で公共施設等の延べ床面積を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％削減する目標を掲げ、老朽化した施設の集約化や複合化、除却を進める考えである。本計画に基づき、施設等の適正な管理を推進していく。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5240655"/>
          <a:ext cx="1270" cy="136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6608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66042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52406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606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6086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60498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60282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99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948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575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560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71574</xdr:rowOff>
    </xdr:from>
    <xdr:to>
      <xdr:col>19</xdr:col>
      <xdr:colOff>187325</xdr:colOff>
      <xdr:row>30</xdr:row>
      <xdr:rowOff>1724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5702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122374</xdr:rowOff>
    </xdr:from>
    <xdr:to>
      <xdr:col>23</xdr:col>
      <xdr:colOff>85725</xdr:colOff>
      <xdr:row>30</xdr:row>
      <xdr:rowOff>272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588385" y="5753554"/>
          <a:ext cx="6197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5739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122374</xdr:rowOff>
    </xdr:from>
    <xdr:to>
      <xdr:col>19</xdr:col>
      <xdr:colOff>136525</xdr:colOff>
      <xdr:row>29</xdr:row>
      <xdr:rowOff>159385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2917825" y="5753554"/>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5674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159385</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5725795"/>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43815</xdr:rowOff>
    </xdr:from>
    <xdr:to>
      <xdr:col>7</xdr:col>
      <xdr:colOff>187325</xdr:colOff>
      <xdr:row>29</xdr:row>
      <xdr:rowOff>145415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5674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94615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5725795"/>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613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61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608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603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18251</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548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より高い水準にあり、主な増加要因は学校給食センター更新整備、思惟エリア（道の駅たのはた）一体整備、防災行政無線デジタル化整備に伴う地方債残高の増加によるものである。これにより将来負担額が増加し、債務償還比率は</a:t>
          </a:r>
          <a:r>
            <a:rPr kumimoji="1" lang="en-US" altLang="ja-JP" sz="1100">
              <a:latin typeface="ＭＳ Ｐゴシック" panose="020B0600070205080204" pitchFamily="50" charset="-128"/>
              <a:ea typeface="ＭＳ Ｐゴシック" panose="020B0600070205080204" pitchFamily="50" charset="-128"/>
            </a:rPr>
            <a:t>389.8</a:t>
          </a:r>
          <a:r>
            <a:rPr kumimoji="1" lang="ja-JP" altLang="en-US" sz="1100">
              <a:latin typeface="ＭＳ Ｐゴシック" panose="020B0600070205080204" pitchFamily="50" charset="-128"/>
              <a:ea typeface="ＭＳ Ｐゴシック" panose="020B0600070205080204" pitchFamily="50" charset="-128"/>
            </a:rPr>
            <a:t>％となっている。プライマリーバランスの均衡などに留意しながら計画的な施設整備を進め比率の低減に努めていく。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3027660" y="5211868"/>
          <a:ext cx="1269" cy="124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3080365" y="646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6457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94029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3080365" y="538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001625" y="5534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35900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68844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1017885" y="56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0347325" y="5600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48323</xdr:rowOff>
    </xdr:from>
    <xdr:to>
      <xdr:col>76</xdr:col>
      <xdr:colOff>73025</xdr:colOff>
      <xdr:row>30</xdr:row>
      <xdr:rowOff>149923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001625" y="58471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26750</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3080365" y="582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156094</xdr:rowOff>
    </xdr:from>
    <xdr:to>
      <xdr:col>72</xdr:col>
      <xdr:colOff>123825</xdr:colOff>
      <xdr:row>31</xdr:row>
      <xdr:rowOff>86244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359005" y="5954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99123</xdr:rowOff>
    </xdr:from>
    <xdr:to>
      <xdr:col>76</xdr:col>
      <xdr:colOff>22225</xdr:colOff>
      <xdr:row>31</xdr:row>
      <xdr:rowOff>35444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409805" y="5897943"/>
          <a:ext cx="61976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40947</xdr:rowOff>
    </xdr:from>
    <xdr:to>
      <xdr:col>68</xdr:col>
      <xdr:colOff>123825</xdr:colOff>
      <xdr:row>30</xdr:row>
      <xdr:rowOff>142547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688445" y="583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91747</xdr:rowOff>
    </xdr:from>
    <xdr:to>
      <xdr:col>72</xdr:col>
      <xdr:colOff>73025</xdr:colOff>
      <xdr:row>31</xdr:row>
      <xdr:rowOff>35444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39245" y="5890567"/>
          <a:ext cx="670560" cy="11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127286</xdr:rowOff>
    </xdr:from>
    <xdr:to>
      <xdr:col>64</xdr:col>
      <xdr:colOff>123825</xdr:colOff>
      <xdr:row>29</xdr:row>
      <xdr:rowOff>57436</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017885" y="55908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6636</xdr:rowOff>
    </xdr:from>
    <xdr:to>
      <xdr:col>68</xdr:col>
      <xdr:colOff>73025</xdr:colOff>
      <xdr:row>30</xdr:row>
      <xdr:rowOff>91747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068685" y="5637816"/>
          <a:ext cx="670560" cy="25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0347325" y="56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6636</xdr:rowOff>
    </xdr:from>
    <xdr:to>
      <xdr:col>64</xdr:col>
      <xdr:colOff>73025</xdr:colOff>
      <xdr:row>29</xdr:row>
      <xdr:rowOff>93176</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0398125" y="5637816"/>
          <a:ext cx="67056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2185092" y="54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1527232" y="54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107935</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0856672" y="573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0186112" y="537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77371</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2185092" y="6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133674</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1527232" y="59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73963</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0856672" y="53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0186112" y="576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501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23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49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251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4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53176</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25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373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81099</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355340" y="642039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167459</xdr:rowOff>
    </xdr:from>
    <xdr:to>
      <xdr:col>15</xdr:col>
      <xdr:colOff>101600</xdr:colOff>
      <xdr:row>38</xdr:row>
      <xdr:rowOff>97609</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37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46809</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41712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134801</xdr:rowOff>
    </xdr:from>
    <xdr:to>
      <xdr:col>10</xdr:col>
      <xdr:colOff>165100</xdr:colOff>
      <xdr:row>38</xdr:row>
      <xdr:rowOff>64951</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337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xdr:rowOff>
    </xdr:from>
    <xdr:to>
      <xdr:col>15</xdr:col>
      <xdr:colOff>50800</xdr:colOff>
      <xdr:row>38</xdr:row>
      <xdr:rowOff>46809</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1790700" y="638447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23767</xdr:rowOff>
    </xdr:from>
    <xdr:to>
      <xdr:col>6</xdr:col>
      <xdr:colOff>38100</xdr:colOff>
      <xdr:row>38</xdr:row>
      <xdr:rowOff>125367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394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xdr:rowOff>
    </xdr:from>
    <xdr:to>
      <xdr:col>10</xdr:col>
      <xdr:colOff>114300</xdr:colOff>
      <xdr:row>38</xdr:row>
      <xdr:rowOff>74567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flipV="1">
          <a:off x="1008380" y="6384471"/>
          <a:ext cx="78232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117401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114135</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14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81478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11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9219565" y="5582214"/>
          <a:ext cx="0" cy="149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9258300" y="708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9154160" y="7078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9258300" y="536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154160" y="558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9258300" y="671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192260" y="6866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445500" y="6868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670800" y="6874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873240" y="686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098540" y="68685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43726</xdr:rowOff>
    </xdr:from>
    <xdr:to>
      <xdr:col>55</xdr:col>
      <xdr:colOff>50800</xdr:colOff>
      <xdr:row>41</xdr:row>
      <xdr:rowOff>145326</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192260" y="69169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139301</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9258300" y="68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46723</xdr:rowOff>
    </xdr:from>
    <xdr:to>
      <xdr:col>50</xdr:col>
      <xdr:colOff>165100</xdr:colOff>
      <xdr:row>41</xdr:row>
      <xdr:rowOff>148323</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445500" y="69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94526</xdr:rowOff>
    </xdr:from>
    <xdr:to>
      <xdr:col>55</xdr:col>
      <xdr:colOff>0</xdr:colOff>
      <xdr:row>41</xdr:row>
      <xdr:rowOff>97523</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496300" y="6967766"/>
          <a:ext cx="7239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51304</xdr:rowOff>
    </xdr:from>
    <xdr:to>
      <xdr:col>46</xdr:col>
      <xdr:colOff>38100</xdr:colOff>
      <xdr:row>41</xdr:row>
      <xdr:rowOff>152904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670800" y="6924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97523</xdr:rowOff>
    </xdr:from>
    <xdr:to>
      <xdr:col>50</xdr:col>
      <xdr:colOff>114300</xdr:colOff>
      <xdr:row>41</xdr:row>
      <xdr:rowOff>102104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713980" y="6970763"/>
          <a:ext cx="78232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56245</xdr:rowOff>
    </xdr:from>
    <xdr:to>
      <xdr:col>41</xdr:col>
      <xdr:colOff>101600</xdr:colOff>
      <xdr:row>41</xdr:row>
      <xdr:rowOff>157845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873240" y="6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102104</xdr:rowOff>
    </xdr:from>
    <xdr:to>
      <xdr:col>45</xdr:col>
      <xdr:colOff>177800</xdr:colOff>
      <xdr:row>41</xdr:row>
      <xdr:rowOff>107045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24040" y="6975344"/>
          <a:ext cx="78994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59233</xdr:rowOff>
    </xdr:from>
    <xdr:to>
      <xdr:col>36</xdr:col>
      <xdr:colOff>165100</xdr:colOff>
      <xdr:row>41</xdr:row>
      <xdr:rowOff>160833</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098540" y="69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107045</xdr:rowOff>
    </xdr:from>
    <xdr:to>
      <xdr:col>41</xdr:col>
      <xdr:colOff>50800</xdr:colOff>
      <xdr:row>41</xdr:row>
      <xdr:rowOff>110033</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149340" y="6980285"/>
          <a:ext cx="7747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8239271" y="66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7477271" y="665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6702571" y="66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5905011" y="664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139450</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8239271" y="701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144031</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7477271" y="70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148972</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6702571" y="70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151960</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5905011" y="70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086225" y="93540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124960" y="107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020820" y="107844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124960" y="91331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020820" y="9354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12496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036060" y="1018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312160" y="10170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96520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03606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124960"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45538</xdr:rowOff>
    </xdr:from>
    <xdr:to>
      <xdr:col>20</xdr:col>
      <xdr:colOff>38100</xdr:colOff>
      <xdr:row>60</xdr:row>
      <xdr:rowOff>147138</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312160" y="10103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96338</xdr:rowOff>
    </xdr:from>
    <xdr:to>
      <xdr:col>24</xdr:col>
      <xdr:colOff>63500</xdr:colOff>
      <xdr:row>60</xdr:row>
      <xdr:rowOff>130628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355340" y="10154738"/>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5146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96338</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565400" y="10153106"/>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xdr:rowOff>
    </xdr:from>
    <xdr:to>
      <xdr:col>10</xdr:col>
      <xdr:colOff>165100</xdr:colOff>
      <xdr:row>60</xdr:row>
      <xdr:rowOff>107950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7399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57150</xdr:rowOff>
    </xdr:from>
    <xdr:to>
      <xdr:col>15</xdr:col>
      <xdr:colOff>50800</xdr:colOff>
      <xdr:row>60</xdr:row>
      <xdr:rowOff>94706</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1790700" y="10115550"/>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965200" y="10044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60</xdr:row>
      <xdr:rowOff>57150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008380" y="1009105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170564" y="1025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3857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83630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163665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17056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3857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6110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83630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9219565" y="9388771"/>
          <a:ext cx="0" cy="133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9258300" y="1072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9154160" y="10721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9258300" y="9167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9154160" y="9388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8775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9258300" y="1040245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192260" y="1042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445500" y="1043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670800" y="10399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873240" y="1044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098540" y="1045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138602</xdr:rowOff>
    </xdr:from>
    <xdr:to>
      <xdr:col>55</xdr:col>
      <xdr:colOff>50800</xdr:colOff>
      <xdr:row>62</xdr:row>
      <xdr:rowOff>68752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192260" y="10364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161479</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9258300" y="10219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146995</xdr:rowOff>
    </xdr:from>
    <xdr:to>
      <xdr:col>50</xdr:col>
      <xdr:colOff>165100</xdr:colOff>
      <xdr:row>62</xdr:row>
      <xdr:rowOff>77145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445500" y="10373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17952</xdr:rowOff>
    </xdr:from>
    <xdr:to>
      <xdr:col>55</xdr:col>
      <xdr:colOff>0</xdr:colOff>
      <xdr:row>62</xdr:row>
      <xdr:rowOff>26345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496300" y="10411632"/>
          <a:ext cx="7239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170474</xdr:rowOff>
    </xdr:from>
    <xdr:to>
      <xdr:col>46</xdr:col>
      <xdr:colOff>38100</xdr:colOff>
      <xdr:row>62</xdr:row>
      <xdr:rowOff>100624</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670800" y="10396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26345</xdr:rowOff>
    </xdr:from>
    <xdr:to>
      <xdr:col>50</xdr:col>
      <xdr:colOff>114300</xdr:colOff>
      <xdr:row>62</xdr:row>
      <xdr:rowOff>49824</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713980" y="10420025"/>
          <a:ext cx="782320" cy="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9021</xdr:rowOff>
    </xdr:from>
    <xdr:to>
      <xdr:col>41</xdr:col>
      <xdr:colOff>101600</xdr:colOff>
      <xdr:row>62</xdr:row>
      <xdr:rowOff>110621</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873240" y="10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49824</xdr:rowOff>
    </xdr:from>
    <xdr:to>
      <xdr:col>45</xdr:col>
      <xdr:colOff>177800</xdr:colOff>
      <xdr:row>62</xdr:row>
      <xdr:rowOff>59821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24040" y="10443504"/>
          <a:ext cx="78994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21301</xdr:rowOff>
    </xdr:from>
    <xdr:to>
      <xdr:col>36</xdr:col>
      <xdr:colOff>165100</xdr:colOff>
      <xdr:row>62</xdr:row>
      <xdr:rowOff>122901</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098540" y="10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59821</xdr:rowOff>
    </xdr:from>
    <xdr:to>
      <xdr:col>41</xdr:col>
      <xdr:colOff>50800</xdr:colOff>
      <xdr:row>62</xdr:row>
      <xdr:rowOff>72101</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149340" y="10453501"/>
          <a:ext cx="7747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130998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184225" y="10524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98167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399365" y="1049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141773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24665" y="10535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152161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5849965" y="105458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93672</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184225" y="101520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117151</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399365" y="101755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127148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24665" y="10185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139428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5849965" y="10197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124960" y="13725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03606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31216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51460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73990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96520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135889</xdr:rowOff>
    </xdr:from>
    <xdr:to>
      <xdr:col>24</xdr:col>
      <xdr:colOff>114300</xdr:colOff>
      <xdr:row>80</xdr:row>
      <xdr:rowOff>66039</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03606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158766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124960" y="1323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312160" y="13356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15239</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355340" y="13407390"/>
          <a:ext cx="7315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514600" y="13356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79</xdr:row>
      <xdr:rowOff>163830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565400" y="13407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40639</xdr:rowOff>
    </xdr:from>
    <xdr:to>
      <xdr:col>10</xdr:col>
      <xdr:colOff>165100</xdr:colOff>
      <xdr:row>79</xdr:row>
      <xdr:rowOff>142239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739900" y="132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91439</xdr:rowOff>
    </xdr:from>
    <xdr:to>
      <xdr:col>15</xdr:col>
      <xdr:colOff>50800</xdr:colOff>
      <xdr:row>79</xdr:row>
      <xdr:rowOff>163830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790700" y="13334999"/>
          <a:ext cx="7747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160655</xdr:rowOff>
    </xdr:from>
    <xdr:to>
      <xdr:col>6</xdr:col>
      <xdr:colOff>38100</xdr:colOff>
      <xdr:row>79</xdr:row>
      <xdr:rowOff>90805</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965200" y="13236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40005</xdr:rowOff>
    </xdr:from>
    <xdr:to>
      <xdr:col>10</xdr:col>
      <xdr:colOff>114300</xdr:colOff>
      <xdr:row>79</xdr:row>
      <xdr:rowOff>91439</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008380" y="13283565"/>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17056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38570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61100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83630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17056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38570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158766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611004" y="1306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107332</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836304" y="130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9219565" y="13014633"/>
          <a:ext cx="0" cy="1557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9258300" y="1457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9154160" y="14571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9258300" y="1279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9154160" y="13014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9258300" y="139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192260" y="1405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445500" y="14026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670800" y="14027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873240" y="1405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098540" y="1405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124786</xdr:rowOff>
    </xdr:from>
    <xdr:to>
      <xdr:col>55</xdr:col>
      <xdr:colOff>50800</xdr:colOff>
      <xdr:row>85</xdr:row>
      <xdr:rowOff>54936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192260" y="14206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103213</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9258300" y="1418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139047</xdr:rowOff>
    </xdr:from>
    <xdr:to>
      <xdr:col>50</xdr:col>
      <xdr:colOff>165100</xdr:colOff>
      <xdr:row>85</xdr:row>
      <xdr:rowOff>69197</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445500" y="14220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4136</xdr:rowOff>
    </xdr:from>
    <xdr:to>
      <xdr:col>55</xdr:col>
      <xdr:colOff>0</xdr:colOff>
      <xdr:row>85</xdr:row>
      <xdr:rowOff>18397</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496300" y="14253536"/>
          <a:ext cx="7239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167132</xdr:rowOff>
    </xdr:from>
    <xdr:to>
      <xdr:col>46</xdr:col>
      <xdr:colOff>38100</xdr:colOff>
      <xdr:row>85</xdr:row>
      <xdr:rowOff>97282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670800" y="14248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18397</xdr:rowOff>
    </xdr:from>
    <xdr:to>
      <xdr:col>50</xdr:col>
      <xdr:colOff>114300</xdr:colOff>
      <xdr:row>85</xdr:row>
      <xdr:rowOff>46482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713980" y="14267797"/>
          <a:ext cx="78232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1451</xdr:rowOff>
    </xdr:from>
    <xdr:to>
      <xdr:col>41</xdr:col>
      <xdr:colOff>101600</xdr:colOff>
      <xdr:row>85</xdr:row>
      <xdr:rowOff>103051</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873240" y="14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46482</xdr:rowOff>
    </xdr:from>
    <xdr:to>
      <xdr:col>45</xdr:col>
      <xdr:colOff>177800</xdr:colOff>
      <xdr:row>85</xdr:row>
      <xdr:rowOff>52251</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24040" y="14295882"/>
          <a:ext cx="78994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14405</xdr:rowOff>
    </xdr:from>
    <xdr:to>
      <xdr:col>36</xdr:col>
      <xdr:colOff>165100</xdr:colOff>
      <xdr:row>85</xdr:row>
      <xdr:rowOff>116005</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098540" y="142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52251</xdr:rowOff>
    </xdr:from>
    <xdr:to>
      <xdr:col>41</xdr:col>
      <xdr:colOff>50800</xdr:colOff>
      <xdr:row>85</xdr:row>
      <xdr:rowOff>65205</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149340" y="14301651"/>
          <a:ext cx="7747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8271587" y="1380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7509587" y="1380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6712027" y="138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5937327" y="138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60324</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8271587" y="1430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88409</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7509587" y="143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94178</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6712027" y="1434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107132</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5937327" y="1435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100-000094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33745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flipV="1">
          <a:off x="4086225" y="16797745"/>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0000000-0008-0000-0100-000096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151872</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100-000098010000}"/>
            </a:ext>
          </a:extLst>
        </xdr:cNvPr>
        <xdr:cNvSpPr txBox="1"/>
      </xdr:nvSpPr>
      <xdr:spPr>
        <a:xfrm>
          <a:off x="4124960" y="16580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33745</xdr:rowOff>
    </xdr:from>
    <xdr:to>
      <xdr:col>24</xdr:col>
      <xdr:colOff>152400</xdr:colOff>
      <xdr:row>100</xdr:row>
      <xdr:rowOff>33745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4020820" y="16797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152416</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100-00009A010000}"/>
            </a:ext>
          </a:extLst>
        </xdr:cNvPr>
        <xdr:cNvSpPr txBox="1"/>
      </xdr:nvSpPr>
      <xdr:spPr>
        <a:xfrm>
          <a:off x="412496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403606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25400</xdr:rowOff>
    </xdr:from>
    <xdr:to>
      <xdr:col>20</xdr:col>
      <xdr:colOff>38100</xdr:colOff>
      <xdr:row>105</xdr:row>
      <xdr:rowOff>127000</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3312160" y="17627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25146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73990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965200" y="17500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4036060" y="171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59707</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100-0000A6010000}"/>
            </a:ext>
          </a:extLst>
        </xdr:cNvPr>
        <xdr:cNvSpPr txBox="1"/>
      </xdr:nvSpPr>
      <xdr:spPr>
        <a:xfrm>
          <a:off x="4124960"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5806</xdr:rowOff>
    </xdr:from>
    <xdr:to>
      <xdr:col>20</xdr:col>
      <xdr:colOff>38100</xdr:colOff>
      <xdr:row>102</xdr:row>
      <xdr:rowOff>107406</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3312160" y="171050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56606</xdr:rowOff>
    </xdr:from>
    <xdr:to>
      <xdr:col>24</xdr:col>
      <xdr:colOff>63500</xdr:colOff>
      <xdr:row>102</xdr:row>
      <xdr:rowOff>87630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3355340" y="17155886"/>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133169</xdr:rowOff>
    </xdr:from>
    <xdr:to>
      <xdr:col>15</xdr:col>
      <xdr:colOff>101600</xdr:colOff>
      <xdr:row>104</xdr:row>
      <xdr:rowOff>63319</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2514600" y="17400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56606</xdr:rowOff>
    </xdr:from>
    <xdr:to>
      <xdr:col>19</xdr:col>
      <xdr:colOff>177800</xdr:colOff>
      <xdr:row>104</xdr:row>
      <xdr:rowOff>12519</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flipV="1">
          <a:off x="2565400" y="17155886"/>
          <a:ext cx="789940" cy="2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105411</xdr:rowOff>
    </xdr:from>
    <xdr:to>
      <xdr:col>10</xdr:col>
      <xdr:colOff>165100</xdr:colOff>
      <xdr:row>104</xdr:row>
      <xdr:rowOff>35561</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739900" y="17372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156211</xdr:rowOff>
    </xdr:from>
    <xdr:to>
      <xdr:col>15</xdr:col>
      <xdr:colOff>50800</xdr:colOff>
      <xdr:row>104</xdr:row>
      <xdr:rowOff>12519</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790700" y="17423131"/>
          <a:ext cx="7747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77651</xdr:rowOff>
    </xdr:from>
    <xdr:to>
      <xdr:col>6</xdr:col>
      <xdr:colOff>38100</xdr:colOff>
      <xdr:row>104</xdr:row>
      <xdr:rowOff>7801</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965200" y="17344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128451</xdr:rowOff>
    </xdr:from>
    <xdr:to>
      <xdr:col>10</xdr:col>
      <xdr:colOff>114300</xdr:colOff>
      <xdr:row>103</xdr:row>
      <xdr:rowOff>156211</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008380" y="17395371"/>
          <a:ext cx="7823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118127</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100-0000AF010000}"/>
            </a:ext>
          </a:extLst>
        </xdr:cNvPr>
        <xdr:cNvSpPr txBox="1"/>
      </xdr:nvSpPr>
      <xdr:spPr>
        <a:xfrm>
          <a:off x="317056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100-0000B0010000}"/>
            </a:ext>
          </a:extLst>
        </xdr:cNvPr>
        <xdr:cNvSpPr txBox="1"/>
      </xdr:nvSpPr>
      <xdr:spPr>
        <a:xfrm>
          <a:off x="238570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21789</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100-0000B1010000}"/>
            </a:ext>
          </a:extLst>
        </xdr:cNvPr>
        <xdr:cNvSpPr txBox="1"/>
      </xdr:nvSpPr>
      <xdr:spPr>
        <a:xfrm>
          <a:off x="161100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100-0000B2010000}"/>
            </a:ext>
          </a:extLst>
        </xdr:cNvPr>
        <xdr:cNvSpPr txBox="1"/>
      </xdr:nvSpPr>
      <xdr:spPr>
        <a:xfrm>
          <a:off x="83630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123933</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100-0000B3010000}"/>
            </a:ext>
          </a:extLst>
        </xdr:cNvPr>
        <xdr:cNvSpPr txBox="1"/>
      </xdr:nvSpPr>
      <xdr:spPr>
        <a:xfrm>
          <a:off x="3170564" y="1688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79846</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100-0000B4010000}"/>
            </a:ext>
          </a:extLst>
        </xdr:cNvPr>
        <xdr:cNvSpPr txBox="1"/>
      </xdr:nvSpPr>
      <xdr:spPr>
        <a:xfrm>
          <a:off x="238570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52088</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100-0000B5010000}"/>
            </a:ext>
          </a:extLst>
        </xdr:cNvPr>
        <xdr:cNvSpPr txBox="1"/>
      </xdr:nvSpPr>
      <xdr:spPr>
        <a:xfrm>
          <a:off x="1611004" y="1715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24328</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100-0000B6010000}"/>
            </a:ext>
          </a:extLst>
        </xdr:cNvPr>
        <xdr:cNvSpPr txBox="1"/>
      </xdr:nvSpPr>
      <xdr:spPr>
        <a:xfrm>
          <a:off x="83630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100-0000CB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34333</xdr:rowOff>
    </xdr:from>
    <xdr:to>
      <xdr:col>54</xdr:col>
      <xdr:colOff>189865</xdr:colOff>
      <xdr:row>108</xdr:row>
      <xdr:rowOff>76138</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9219565" y="16798333"/>
          <a:ext cx="0" cy="1382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79965</xdr:rowOff>
    </xdr:from>
    <xdr:ext cx="378565" cy="259045"/>
    <xdr:sp macro="" textlink="">
      <xdr:nvSpPr>
        <xdr:cNvPr id="461" name="【港湾・漁港】&#10;一人当たり有形固定資産（償却資産）額最小値テキスト">
          <a:extLst>
            <a:ext uri="{FF2B5EF4-FFF2-40B4-BE49-F238E27FC236}">
              <a16:creationId xmlns:a16="http://schemas.microsoft.com/office/drawing/2014/main" id="{00000000-0008-0000-0100-0000CD010000}"/>
            </a:ext>
          </a:extLst>
        </xdr:cNvPr>
        <xdr:cNvSpPr txBox="1"/>
      </xdr:nvSpPr>
      <xdr:spPr>
        <a:xfrm>
          <a:off x="9258300" y="1818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76138</xdr:rowOff>
    </xdr:from>
    <xdr:to>
      <xdr:col>55</xdr:col>
      <xdr:colOff>88900</xdr:colOff>
      <xdr:row>108</xdr:row>
      <xdr:rowOff>76138</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9154160" y="18181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152460</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100-0000CF010000}"/>
            </a:ext>
          </a:extLst>
        </xdr:cNvPr>
        <xdr:cNvSpPr txBox="1"/>
      </xdr:nvSpPr>
      <xdr:spPr>
        <a:xfrm>
          <a:off x="9258300" y="165811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34333</xdr:rowOff>
    </xdr:from>
    <xdr:to>
      <xdr:col>55</xdr:col>
      <xdr:colOff>88900</xdr:colOff>
      <xdr:row>100</xdr:row>
      <xdr:rowOff>34333</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9154160" y="167983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45362</xdr:rowOff>
    </xdr:from>
    <xdr:ext cx="690189" cy="259045"/>
    <xdr:sp macro="" textlink="">
      <xdr:nvSpPr>
        <xdr:cNvPr id="465" name="【港湾・漁港】&#10;一人当たり有形固定資産（償却資産）額平均値テキスト">
          <a:extLst>
            <a:ext uri="{FF2B5EF4-FFF2-40B4-BE49-F238E27FC236}">
              <a16:creationId xmlns:a16="http://schemas.microsoft.com/office/drawing/2014/main" id="{00000000-0008-0000-0100-0000D1010000}"/>
            </a:ext>
          </a:extLst>
        </xdr:cNvPr>
        <xdr:cNvSpPr txBox="1"/>
      </xdr:nvSpPr>
      <xdr:spPr>
        <a:xfrm>
          <a:off x="9258300" y="178152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66935</xdr:rowOff>
    </xdr:from>
    <xdr:to>
      <xdr:col>55</xdr:col>
      <xdr:colOff>50800</xdr:colOff>
      <xdr:row>106</xdr:row>
      <xdr:rowOff>168535</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9192260" y="17836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112505</xdr:rowOff>
    </xdr:from>
    <xdr:to>
      <xdr:col>50</xdr:col>
      <xdr:colOff>165100</xdr:colOff>
      <xdr:row>105</xdr:row>
      <xdr:rowOff>42655</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8445500" y="17547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89782</xdr:rowOff>
    </xdr:from>
    <xdr:to>
      <xdr:col>46</xdr:col>
      <xdr:colOff>38100</xdr:colOff>
      <xdr:row>105</xdr:row>
      <xdr:rowOff>19932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7670800" y="17524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98575</xdr:rowOff>
    </xdr:from>
    <xdr:to>
      <xdr:col>41</xdr:col>
      <xdr:colOff>101600</xdr:colOff>
      <xdr:row>105</xdr:row>
      <xdr:rowOff>28725</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6873240" y="17533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138013</xdr:rowOff>
    </xdr:from>
    <xdr:to>
      <xdr:col>36</xdr:col>
      <xdr:colOff>165100</xdr:colOff>
      <xdr:row>105</xdr:row>
      <xdr:rowOff>68163</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6098540" y="17572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65987</xdr:rowOff>
    </xdr:from>
    <xdr:to>
      <xdr:col>55</xdr:col>
      <xdr:colOff>50800</xdr:colOff>
      <xdr:row>105</xdr:row>
      <xdr:rowOff>167587</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9192260" y="17668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88864</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0000000-0008-0000-0100-0000DD010000}"/>
            </a:ext>
          </a:extLst>
        </xdr:cNvPr>
        <xdr:cNvSpPr txBox="1"/>
      </xdr:nvSpPr>
      <xdr:spPr>
        <a:xfrm>
          <a:off x="9258300" y="175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77264</xdr:rowOff>
    </xdr:from>
    <xdr:to>
      <xdr:col>50</xdr:col>
      <xdr:colOff>165100</xdr:colOff>
      <xdr:row>106</xdr:row>
      <xdr:rowOff>7414</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8445500" y="1767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116787</xdr:rowOff>
    </xdr:from>
    <xdr:to>
      <xdr:col>55</xdr:col>
      <xdr:colOff>0</xdr:colOff>
      <xdr:row>105</xdr:row>
      <xdr:rowOff>128064</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8496300" y="17718987"/>
          <a:ext cx="7239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109041</xdr:rowOff>
    </xdr:from>
    <xdr:to>
      <xdr:col>46</xdr:col>
      <xdr:colOff>38100</xdr:colOff>
      <xdr:row>107</xdr:row>
      <xdr:rowOff>39191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7670800" y="178788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128064</xdr:rowOff>
    </xdr:from>
    <xdr:to>
      <xdr:col>50</xdr:col>
      <xdr:colOff>114300</xdr:colOff>
      <xdr:row>106</xdr:row>
      <xdr:rowOff>159841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7713980" y="17730264"/>
          <a:ext cx="782320" cy="19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117884</xdr:rowOff>
    </xdr:from>
    <xdr:to>
      <xdr:col>41</xdr:col>
      <xdr:colOff>101600</xdr:colOff>
      <xdr:row>107</xdr:row>
      <xdr:rowOff>48034</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873240" y="17887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159841</xdr:rowOff>
    </xdr:from>
    <xdr:to>
      <xdr:col>45</xdr:col>
      <xdr:colOff>177800</xdr:colOff>
      <xdr:row>106</xdr:row>
      <xdr:rowOff>168684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924040" y="17929681"/>
          <a:ext cx="789940" cy="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125588</xdr:rowOff>
    </xdr:from>
    <xdr:to>
      <xdr:col>36</xdr:col>
      <xdr:colOff>165100</xdr:colOff>
      <xdr:row>107</xdr:row>
      <xdr:rowOff>55738</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6098540" y="1789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168684</xdr:rowOff>
    </xdr:from>
    <xdr:to>
      <xdr:col>41</xdr:col>
      <xdr:colOff>50800</xdr:colOff>
      <xdr:row>107</xdr:row>
      <xdr:rowOff>4938</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6149340" y="17938524"/>
          <a:ext cx="7747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103</xdr:row>
      <xdr:rowOff>59182</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8184225" y="17326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36459</xdr:rowOff>
    </xdr:from>
    <xdr:ext cx="690189" cy="259045"/>
    <xdr:sp macro="" textlink="">
      <xdr:nvSpPr>
        <xdr:cNvPr id="487" name="n_2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7399365" y="17303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103</xdr:row>
      <xdr:rowOff>45252</xdr:rowOff>
    </xdr:from>
    <xdr:ext cx="690189" cy="259045"/>
    <xdr:sp macro="" textlink="">
      <xdr:nvSpPr>
        <xdr:cNvPr id="488" name="n_3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6624665" y="17312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84690</xdr:rowOff>
    </xdr:from>
    <xdr:ext cx="690189" cy="259045"/>
    <xdr:sp macro="" textlink="">
      <xdr:nvSpPr>
        <xdr:cNvPr id="489" name="n_4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5849965" y="17351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169991</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8184225" y="17772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30318</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7399365" y="179677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39161</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6624665" y="17976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46865</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5849965" y="179843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100-000006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100-00000802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100-00000A020000}"/>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100-00000C020000}"/>
            </a:ext>
          </a:extLst>
        </xdr:cNvPr>
        <xdr:cNvSpPr txBox="1"/>
      </xdr:nvSpPr>
      <xdr:spPr>
        <a:xfrm>
          <a:off x="14414500" y="6179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4325600" y="6324419"/>
          <a:ext cx="9398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357884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280414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2029440" y="63374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123188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7438</xdr:rowOff>
    </xdr:from>
    <xdr:to>
      <xdr:col>85</xdr:col>
      <xdr:colOff>177800</xdr:colOff>
      <xdr:row>41</xdr:row>
      <xdr:rowOff>109038</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4325600" y="688067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157315</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100-000018020000}"/>
            </a:ext>
          </a:extLst>
        </xdr:cNvPr>
        <xdr:cNvSpPr txBox="1"/>
      </xdr:nvSpPr>
      <xdr:spPr>
        <a:xfrm>
          <a:off x="14414500" y="686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103777</xdr:rowOff>
    </xdr:from>
    <xdr:to>
      <xdr:col>81</xdr:col>
      <xdr:colOff>101600</xdr:colOff>
      <xdr:row>41</xdr:row>
      <xdr:rowOff>33927</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3578840" y="6809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154577</xdr:rowOff>
    </xdr:from>
    <xdr:to>
      <xdr:col>85</xdr:col>
      <xdr:colOff>127000</xdr:colOff>
      <xdr:row>41</xdr:row>
      <xdr:rowOff>58238</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3629640" y="6860177"/>
          <a:ext cx="74676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280414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79466</xdr:rowOff>
    </xdr:from>
    <xdr:to>
      <xdr:col>81</xdr:col>
      <xdr:colOff>50800</xdr:colOff>
      <xdr:row>40</xdr:row>
      <xdr:rowOff>154577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854940" y="6785066"/>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125004</xdr:rowOff>
    </xdr:from>
    <xdr:to>
      <xdr:col>72</xdr:col>
      <xdr:colOff>38100</xdr:colOff>
      <xdr:row>40</xdr:row>
      <xdr:rowOff>55154</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2029440" y="6662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xdr:rowOff>
    </xdr:from>
    <xdr:to>
      <xdr:col>76</xdr:col>
      <xdr:colOff>114300</xdr:colOff>
      <xdr:row>40</xdr:row>
      <xdr:rowOff>79466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072620" y="6709954"/>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123188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40</xdr:row>
      <xdr:rowOff>4354</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1282680" y="6638653"/>
          <a:ext cx="78994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34372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26752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1900544" y="611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110298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25054</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3437244" y="689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2675244"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46281</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190054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110298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100-00003D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19509104" y="5573116"/>
          <a:ext cx="0" cy="1390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100-00003F020000}"/>
            </a:ext>
          </a:extLst>
        </xdr:cNvPr>
        <xdr:cNvSpPr txBox="1"/>
      </xdr:nvSpPr>
      <xdr:spPr>
        <a:xfrm>
          <a:off x="19547840" y="6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9443700" y="6963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100-000041020000}"/>
            </a:ext>
          </a:extLst>
        </xdr:cNvPr>
        <xdr:cNvSpPr txBox="1"/>
      </xdr:nvSpPr>
      <xdr:spPr>
        <a:xfrm>
          <a:off x="19547840" y="53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9443700" y="557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100-000043020000}"/>
            </a:ext>
          </a:extLst>
        </xdr:cNvPr>
        <xdr:cNvSpPr txBox="1"/>
      </xdr:nvSpPr>
      <xdr:spPr>
        <a:xfrm>
          <a:off x="19547840" y="6421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9458940" y="65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8735040" y="65793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7937480" y="658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7162780" y="659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6388080" y="65866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96724</xdr:rowOff>
    </xdr:from>
    <xdr:to>
      <xdr:col>116</xdr:col>
      <xdr:colOff>114300</xdr:colOff>
      <xdr:row>41</xdr:row>
      <xdr:rowOff>26874</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9458940" y="6802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11651</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100-00004F020000}"/>
            </a:ext>
          </a:extLst>
        </xdr:cNvPr>
        <xdr:cNvSpPr txBox="1"/>
      </xdr:nvSpPr>
      <xdr:spPr>
        <a:xfrm>
          <a:off x="19547840" y="67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100381</xdr:rowOff>
    </xdr:from>
    <xdr:to>
      <xdr:col>112</xdr:col>
      <xdr:colOff>38100</xdr:colOff>
      <xdr:row>41</xdr:row>
      <xdr:rowOff>30531</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8735040" y="68059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147524</xdr:rowOff>
    </xdr:from>
    <xdr:to>
      <xdr:col>116</xdr:col>
      <xdr:colOff>63500</xdr:colOff>
      <xdr:row>40</xdr:row>
      <xdr:rowOff>151181</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8778220" y="6853124"/>
          <a:ext cx="7315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106782</xdr:rowOff>
    </xdr:from>
    <xdr:to>
      <xdr:col>107</xdr:col>
      <xdr:colOff>101600</xdr:colOff>
      <xdr:row>41</xdr:row>
      <xdr:rowOff>36932</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7937480" y="6812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151181</xdr:rowOff>
    </xdr:from>
    <xdr:to>
      <xdr:col>111</xdr:col>
      <xdr:colOff>177800</xdr:colOff>
      <xdr:row>40</xdr:row>
      <xdr:rowOff>157582</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17988280" y="6856781"/>
          <a:ext cx="78994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111354</xdr:rowOff>
    </xdr:from>
    <xdr:to>
      <xdr:col>102</xdr:col>
      <xdr:colOff>165100</xdr:colOff>
      <xdr:row>41</xdr:row>
      <xdr:rowOff>41504</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7162780" y="6816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157582</xdr:rowOff>
    </xdr:from>
    <xdr:to>
      <xdr:col>107</xdr:col>
      <xdr:colOff>50800</xdr:colOff>
      <xdr:row>40</xdr:row>
      <xdr:rowOff>162154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7213580" y="686318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115925</xdr:rowOff>
    </xdr:from>
    <xdr:to>
      <xdr:col>98</xdr:col>
      <xdr:colOff>38100</xdr:colOff>
      <xdr:row>41</xdr:row>
      <xdr:rowOff>46075</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6388080" y="6821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162154</xdr:rowOff>
    </xdr:from>
    <xdr:to>
      <xdr:col>102</xdr:col>
      <xdr:colOff>114300</xdr:colOff>
      <xdr:row>40</xdr:row>
      <xdr:rowOff>166725</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6431260" y="6867754"/>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856112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7776267" y="636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7001567" y="637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6226867"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21658</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561127" y="68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28059</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7776267" y="690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32631</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7001567" y="69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37202</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6226867" y="69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4375764" y="9295312"/>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4414500" y="9074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4287500" y="9295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4414500" y="1020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4325600" y="102264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357884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2804140" y="10159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02944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1231880" y="10136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32476</xdr:rowOff>
    </xdr:from>
    <xdr:to>
      <xdr:col>85</xdr:col>
      <xdr:colOff>177800</xdr:colOff>
      <xdr:row>58</xdr:row>
      <xdr:rowOff>134076</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4325600" y="97555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55353</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4414500" y="961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3578840" y="9718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83276</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3629640" y="9765574"/>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2804140" y="9838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42454</xdr:rowOff>
    </xdr:from>
    <xdr:to>
      <xdr:col>81</xdr:col>
      <xdr:colOff>50800</xdr:colOff>
      <xdr:row>58</xdr:row>
      <xdr:rowOff>166551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2854940" y="9765574"/>
          <a:ext cx="7747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79828</xdr:rowOff>
    </xdr:from>
    <xdr:to>
      <xdr:col>72</xdr:col>
      <xdr:colOff>38100</xdr:colOff>
      <xdr:row>59</xdr:row>
      <xdr:rowOff>9978</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2029440" y="98029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130628</xdr:rowOff>
    </xdr:from>
    <xdr:to>
      <xdr:col>76</xdr:col>
      <xdr:colOff>114300</xdr:colOff>
      <xdr:row>58</xdr:row>
      <xdr:rowOff>166551</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072620" y="9853748"/>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42273</xdr:rowOff>
    </xdr:from>
    <xdr:to>
      <xdr:col>67</xdr:col>
      <xdr:colOff>101600</xdr:colOff>
      <xdr:row>58</xdr:row>
      <xdr:rowOff>143873</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1231880" y="976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93073</xdr:rowOff>
    </xdr:from>
    <xdr:to>
      <xdr:col>71</xdr:col>
      <xdr:colOff>177800</xdr:colOff>
      <xdr:row>58</xdr:row>
      <xdr:rowOff>130628</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1282680" y="9816193"/>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34372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2675244" y="1024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1900544" y="1023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110298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3437244" y="949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267524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26505</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1900544" y="958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160400</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1102984" y="95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100-0000AF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flipV="1">
          <a:off x="19509104" y="9473977"/>
          <a:ext cx="0" cy="121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100-0000B1020000}"/>
            </a:ext>
          </a:extLst>
        </xdr:cNvPr>
        <xdr:cNvSpPr txBox="1"/>
      </xdr:nvSpPr>
      <xdr:spPr>
        <a:xfrm>
          <a:off x="19547840" y="1069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9443700" y="10688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691" name="【学校施設】&#10;一人当たり面積最大値テキスト">
          <a:extLst>
            <a:ext uri="{FF2B5EF4-FFF2-40B4-BE49-F238E27FC236}">
              <a16:creationId xmlns:a16="http://schemas.microsoft.com/office/drawing/2014/main" id="{00000000-0008-0000-0100-0000B3020000}"/>
            </a:ext>
          </a:extLst>
        </xdr:cNvPr>
        <xdr:cNvSpPr txBox="1"/>
      </xdr:nvSpPr>
      <xdr:spPr>
        <a:xfrm>
          <a:off x="19547840" y="92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9443700" y="947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119524</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100-0000B5020000}"/>
            </a:ext>
          </a:extLst>
        </xdr:cNvPr>
        <xdr:cNvSpPr txBox="1"/>
      </xdr:nvSpPr>
      <xdr:spPr>
        <a:xfrm>
          <a:off x="19547840" y="1034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9458940" y="1049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8735040" y="10497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17937480" y="10500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7162780" y="10489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6388080" y="10484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12385</xdr:rowOff>
    </xdr:from>
    <xdr:to>
      <xdr:col>116</xdr:col>
      <xdr:colOff>114300</xdr:colOff>
      <xdr:row>63</xdr:row>
      <xdr:rowOff>113985</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9458940" y="10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98762</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100-0000C1020000}"/>
            </a:ext>
          </a:extLst>
        </xdr:cNvPr>
        <xdr:cNvSpPr txBox="1"/>
      </xdr:nvSpPr>
      <xdr:spPr>
        <a:xfrm>
          <a:off x="19547840" y="1049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14946</xdr:rowOff>
    </xdr:from>
    <xdr:to>
      <xdr:col>112</xdr:col>
      <xdr:colOff>38100</xdr:colOff>
      <xdr:row>63</xdr:row>
      <xdr:rowOff>116546</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8735040" y="10576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63185</xdr:rowOff>
    </xdr:from>
    <xdr:to>
      <xdr:col>116</xdr:col>
      <xdr:colOff>63500</xdr:colOff>
      <xdr:row>63</xdr:row>
      <xdr:rowOff>65746</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8778220" y="10624505"/>
          <a:ext cx="73152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13162</xdr:rowOff>
    </xdr:from>
    <xdr:to>
      <xdr:col>107</xdr:col>
      <xdr:colOff>101600</xdr:colOff>
      <xdr:row>63</xdr:row>
      <xdr:rowOff>114762</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17937480" y="105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63962</xdr:rowOff>
    </xdr:from>
    <xdr:to>
      <xdr:col>111</xdr:col>
      <xdr:colOff>177800</xdr:colOff>
      <xdr:row>63</xdr:row>
      <xdr:rowOff>65746</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7988280" y="10625282"/>
          <a:ext cx="78994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16820</xdr:rowOff>
    </xdr:from>
    <xdr:to>
      <xdr:col>102</xdr:col>
      <xdr:colOff>165100</xdr:colOff>
      <xdr:row>63</xdr:row>
      <xdr:rowOff>118420</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17162780" y="1057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63962</xdr:rowOff>
    </xdr:from>
    <xdr:to>
      <xdr:col>107</xdr:col>
      <xdr:colOff>50800</xdr:colOff>
      <xdr:row>63</xdr:row>
      <xdr:rowOff>67620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17213580" y="10625282"/>
          <a:ext cx="7747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19883</xdr:rowOff>
    </xdr:from>
    <xdr:to>
      <xdr:col>98</xdr:col>
      <xdr:colOff>38100</xdr:colOff>
      <xdr:row>63</xdr:row>
      <xdr:rowOff>121483</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6388080" y="105812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67620</xdr:rowOff>
    </xdr:from>
    <xdr:to>
      <xdr:col>102</xdr:col>
      <xdr:colOff>114300</xdr:colOff>
      <xdr:row>63</xdr:row>
      <xdr:rowOff>70683</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6431260" y="10628940"/>
          <a:ext cx="78232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50685</xdr:rowOff>
    </xdr:from>
    <xdr:ext cx="469744" cy="259045"/>
    <xdr:sp macro="" textlink="">
      <xdr:nvSpPr>
        <xdr:cNvPr id="714" name="n_1aveValue【学校施設】&#10;一人当たり面積">
          <a:extLst>
            <a:ext uri="{FF2B5EF4-FFF2-40B4-BE49-F238E27FC236}">
              <a16:creationId xmlns:a16="http://schemas.microsoft.com/office/drawing/2014/main" id="{00000000-0008-0000-0100-0000CA020000}"/>
            </a:ext>
          </a:extLst>
        </xdr:cNvPr>
        <xdr:cNvSpPr txBox="1"/>
      </xdr:nvSpPr>
      <xdr:spPr>
        <a:xfrm>
          <a:off x="18561127" y="102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53153</xdr:rowOff>
    </xdr:from>
    <xdr:ext cx="469744" cy="259045"/>
    <xdr:sp macro="" textlink="">
      <xdr:nvSpPr>
        <xdr:cNvPr id="715" name="n_2aveValue【学校施設】&#10;一人当たり面積">
          <a:extLst>
            <a:ext uri="{FF2B5EF4-FFF2-40B4-BE49-F238E27FC236}">
              <a16:creationId xmlns:a16="http://schemas.microsoft.com/office/drawing/2014/main" id="{00000000-0008-0000-0100-0000CB020000}"/>
            </a:ext>
          </a:extLst>
        </xdr:cNvPr>
        <xdr:cNvSpPr txBox="1"/>
      </xdr:nvSpPr>
      <xdr:spPr>
        <a:xfrm>
          <a:off x="17776267" y="1027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42912</xdr:rowOff>
    </xdr:from>
    <xdr:ext cx="469744" cy="259045"/>
    <xdr:sp macro="" textlink="">
      <xdr:nvSpPr>
        <xdr:cNvPr id="716" name="n_3aveValue【学校施設】&#10;一人当たり面積">
          <a:extLst>
            <a:ext uri="{FF2B5EF4-FFF2-40B4-BE49-F238E27FC236}">
              <a16:creationId xmlns:a16="http://schemas.microsoft.com/office/drawing/2014/main" id="{00000000-0008-0000-0100-0000CC020000}"/>
            </a:ext>
          </a:extLst>
        </xdr:cNvPr>
        <xdr:cNvSpPr txBox="1"/>
      </xdr:nvSpPr>
      <xdr:spPr>
        <a:xfrm>
          <a:off x="17001567" y="102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37837</xdr:rowOff>
    </xdr:from>
    <xdr:ext cx="469744" cy="259045"/>
    <xdr:sp macro="" textlink="">
      <xdr:nvSpPr>
        <xdr:cNvPr id="717" name="n_4aveValue【学校施設】&#10;一人当たり面積">
          <a:extLst>
            <a:ext uri="{FF2B5EF4-FFF2-40B4-BE49-F238E27FC236}">
              <a16:creationId xmlns:a16="http://schemas.microsoft.com/office/drawing/2014/main" id="{00000000-0008-0000-0100-0000CD020000}"/>
            </a:ext>
          </a:extLst>
        </xdr:cNvPr>
        <xdr:cNvSpPr txBox="1"/>
      </xdr:nvSpPr>
      <xdr:spPr>
        <a:xfrm>
          <a:off x="16226867" y="102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107673</xdr:rowOff>
    </xdr:from>
    <xdr:ext cx="469744" cy="259045"/>
    <xdr:sp macro="" textlink="">
      <xdr:nvSpPr>
        <xdr:cNvPr id="718" name="n_1mainValue【学校施設】&#10;一人当たり面積">
          <a:extLst>
            <a:ext uri="{FF2B5EF4-FFF2-40B4-BE49-F238E27FC236}">
              <a16:creationId xmlns:a16="http://schemas.microsoft.com/office/drawing/2014/main" id="{00000000-0008-0000-0100-0000CE020000}"/>
            </a:ext>
          </a:extLst>
        </xdr:cNvPr>
        <xdr:cNvSpPr txBox="1"/>
      </xdr:nvSpPr>
      <xdr:spPr>
        <a:xfrm>
          <a:off x="18561127" y="1066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105889</xdr:rowOff>
    </xdr:from>
    <xdr:ext cx="469744" cy="259045"/>
    <xdr:sp macro="" textlink="">
      <xdr:nvSpPr>
        <xdr:cNvPr id="719" name="n_2mainValue【学校施設】&#10;一人当たり面積">
          <a:extLst>
            <a:ext uri="{FF2B5EF4-FFF2-40B4-BE49-F238E27FC236}">
              <a16:creationId xmlns:a16="http://schemas.microsoft.com/office/drawing/2014/main" id="{00000000-0008-0000-0100-0000CF020000}"/>
            </a:ext>
          </a:extLst>
        </xdr:cNvPr>
        <xdr:cNvSpPr txBox="1"/>
      </xdr:nvSpPr>
      <xdr:spPr>
        <a:xfrm>
          <a:off x="17776267" y="1066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109547</xdr:rowOff>
    </xdr:from>
    <xdr:ext cx="469744" cy="259045"/>
    <xdr:sp macro="" textlink="">
      <xdr:nvSpPr>
        <xdr:cNvPr id="720" name="n_3mainValue【学校施設】&#10;一人当たり面積">
          <a:extLst>
            <a:ext uri="{FF2B5EF4-FFF2-40B4-BE49-F238E27FC236}">
              <a16:creationId xmlns:a16="http://schemas.microsoft.com/office/drawing/2014/main" id="{00000000-0008-0000-0100-0000D0020000}"/>
            </a:ext>
          </a:extLst>
        </xdr:cNvPr>
        <xdr:cNvSpPr txBox="1"/>
      </xdr:nvSpPr>
      <xdr:spPr>
        <a:xfrm>
          <a:off x="17001567" y="1067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112610</xdr:rowOff>
    </xdr:from>
    <xdr:ext cx="469744" cy="259045"/>
    <xdr:sp macro="" textlink="">
      <xdr:nvSpPr>
        <xdr:cNvPr id="721" name="n_4mainValue【学校施設】&#10;一人当たり面積">
          <a:extLst>
            <a:ext uri="{FF2B5EF4-FFF2-40B4-BE49-F238E27FC236}">
              <a16:creationId xmlns:a16="http://schemas.microsoft.com/office/drawing/2014/main" id="{00000000-0008-0000-0100-0000D1020000}"/>
            </a:ext>
          </a:extLst>
        </xdr:cNvPr>
        <xdr:cNvSpPr txBox="1"/>
      </xdr:nvSpPr>
      <xdr:spPr>
        <a:xfrm>
          <a:off x="16226867" y="1067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00000000-0008-0000-0100-0000EA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4375764" y="13123818"/>
          <a:ext cx="0" cy="1461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00000000-0008-0000-0100-0000EC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50" name="【児童館】&#10;有形固定資産減価償却率最大値テキスト">
          <a:extLst>
            <a:ext uri="{FF2B5EF4-FFF2-40B4-BE49-F238E27FC236}">
              <a16:creationId xmlns:a16="http://schemas.microsoft.com/office/drawing/2014/main" id="{00000000-0008-0000-0100-0000EE020000}"/>
            </a:ext>
          </a:extLst>
        </xdr:cNvPr>
        <xdr:cNvSpPr txBox="1"/>
      </xdr:nvSpPr>
      <xdr:spPr>
        <a:xfrm>
          <a:off x="14414500" y="12906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4287500" y="1312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150240</xdr:rowOff>
    </xdr:from>
    <xdr:ext cx="405111" cy="259045"/>
    <xdr:sp macro="" textlink="">
      <xdr:nvSpPr>
        <xdr:cNvPr id="752" name="【児童館】&#10;有形固定資産減価償却率平均値テキスト">
          <a:extLst>
            <a:ext uri="{FF2B5EF4-FFF2-40B4-BE49-F238E27FC236}">
              <a16:creationId xmlns:a16="http://schemas.microsoft.com/office/drawing/2014/main" id="{00000000-0008-0000-0100-0000F0020000}"/>
            </a:ext>
          </a:extLst>
        </xdr:cNvPr>
        <xdr:cNvSpPr txBox="1"/>
      </xdr:nvSpPr>
      <xdr:spPr>
        <a:xfrm>
          <a:off x="14414500" y="13896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363</xdr:rowOff>
    </xdr:from>
    <xdr:to>
      <xdr:col>85</xdr:col>
      <xdr:colOff>177800</xdr:colOff>
      <xdr:row>83</xdr:row>
      <xdr:rowOff>101963</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4325600" y="139144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754" name="フローチャート: 判断 753">
          <a:extLst>
            <a:ext uri="{FF2B5EF4-FFF2-40B4-BE49-F238E27FC236}">
              <a16:creationId xmlns:a16="http://schemas.microsoft.com/office/drawing/2014/main" id="{00000000-0008-0000-0100-0000F2020000}"/>
            </a:ext>
          </a:extLst>
        </xdr:cNvPr>
        <xdr:cNvSpPr/>
      </xdr:nvSpPr>
      <xdr:spPr>
        <a:xfrm>
          <a:off x="135788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280414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202944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123188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4325600" y="136722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116313</xdr:rowOff>
    </xdr:from>
    <xdr:ext cx="405111" cy="259045"/>
    <xdr:sp macro="" textlink="">
      <xdr:nvSpPr>
        <xdr:cNvPr id="764" name="【児童館】&#10;有形固定資産減価償却率該当値テキスト">
          <a:extLst>
            <a:ext uri="{FF2B5EF4-FFF2-40B4-BE49-F238E27FC236}">
              <a16:creationId xmlns:a16="http://schemas.microsoft.com/office/drawing/2014/main" id="{00000000-0008-0000-0100-0000FC020000}"/>
            </a:ext>
          </a:extLst>
        </xdr:cNvPr>
        <xdr:cNvSpPr txBox="1"/>
      </xdr:nvSpPr>
      <xdr:spPr>
        <a:xfrm>
          <a:off x="14414500"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18324</xdr:rowOff>
    </xdr:from>
    <xdr:to>
      <xdr:col>81</xdr:col>
      <xdr:colOff>101600</xdr:colOff>
      <xdr:row>81</xdr:row>
      <xdr:rowOff>119924</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357884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69124</xdr:rowOff>
    </xdr:from>
    <xdr:to>
      <xdr:col>85</xdr:col>
      <xdr:colOff>127000</xdr:colOff>
      <xdr:row>81</xdr:row>
      <xdr:rowOff>144236</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3629640" y="13647964"/>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114663</xdr:rowOff>
    </xdr:from>
    <xdr:to>
      <xdr:col>76</xdr:col>
      <xdr:colOff>165100</xdr:colOff>
      <xdr:row>81</xdr:row>
      <xdr:rowOff>44813</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2804140" y="13525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165463</xdr:rowOff>
    </xdr:from>
    <xdr:to>
      <xdr:col>81</xdr:col>
      <xdr:colOff>50800</xdr:colOff>
      <xdr:row>81</xdr:row>
      <xdr:rowOff>69124</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2854940" y="13576663"/>
          <a:ext cx="7747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39551</xdr:rowOff>
    </xdr:from>
    <xdr:to>
      <xdr:col>72</xdr:col>
      <xdr:colOff>38100</xdr:colOff>
      <xdr:row>80</xdr:row>
      <xdr:rowOff>141151</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2029440" y="13450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90351</xdr:rowOff>
    </xdr:from>
    <xdr:to>
      <xdr:col>76</xdr:col>
      <xdr:colOff>114300</xdr:colOff>
      <xdr:row>80</xdr:row>
      <xdr:rowOff>165463</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2072620" y="13501551"/>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135889</xdr:rowOff>
    </xdr:from>
    <xdr:to>
      <xdr:col>67</xdr:col>
      <xdr:colOff>101600</xdr:colOff>
      <xdr:row>80</xdr:row>
      <xdr:rowOff>66039</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1231880" y="13379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15239</xdr:rowOff>
    </xdr:from>
    <xdr:to>
      <xdr:col>71</xdr:col>
      <xdr:colOff>177800</xdr:colOff>
      <xdr:row>80</xdr:row>
      <xdr:rowOff>90351</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1282680" y="13426439"/>
          <a:ext cx="78994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80027</xdr:rowOff>
    </xdr:from>
    <xdr:ext cx="405111" cy="259045"/>
    <xdr:sp macro="" textlink="">
      <xdr:nvSpPr>
        <xdr:cNvPr id="773" name="n_1aveValue【児童館】&#10;有形固定資産減価償却率">
          <a:extLst>
            <a:ext uri="{FF2B5EF4-FFF2-40B4-BE49-F238E27FC236}">
              <a16:creationId xmlns:a16="http://schemas.microsoft.com/office/drawing/2014/main" id="{00000000-0008-0000-0100-000005030000}"/>
            </a:ext>
          </a:extLst>
        </xdr:cNvPr>
        <xdr:cNvSpPr txBox="1"/>
      </xdr:nvSpPr>
      <xdr:spPr>
        <a:xfrm>
          <a:off x="13437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774" name="n_2aveValue【児童館】&#10;有形固定資産減価償却率">
          <a:extLst>
            <a:ext uri="{FF2B5EF4-FFF2-40B4-BE49-F238E27FC236}">
              <a16:creationId xmlns:a16="http://schemas.microsoft.com/office/drawing/2014/main" id="{00000000-0008-0000-0100-000006030000}"/>
            </a:ext>
          </a:extLst>
        </xdr:cNvPr>
        <xdr:cNvSpPr txBox="1"/>
      </xdr:nvSpPr>
      <xdr:spPr>
        <a:xfrm>
          <a:off x="1267524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775" name="n_3aveValue【児童館】&#10;有形固定資産減価償却率">
          <a:extLst>
            <a:ext uri="{FF2B5EF4-FFF2-40B4-BE49-F238E27FC236}">
              <a16:creationId xmlns:a16="http://schemas.microsoft.com/office/drawing/2014/main" id="{00000000-0008-0000-0100-000007030000}"/>
            </a:ext>
          </a:extLst>
        </xdr:cNvPr>
        <xdr:cNvSpPr txBox="1"/>
      </xdr:nvSpPr>
      <xdr:spPr>
        <a:xfrm>
          <a:off x="119005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120848</xdr:rowOff>
    </xdr:from>
    <xdr:ext cx="405111" cy="259045"/>
    <xdr:sp macro="" textlink="">
      <xdr:nvSpPr>
        <xdr:cNvPr id="776" name="n_4aveValue【児童館】&#10;有形固定資産減価償却率">
          <a:extLst>
            <a:ext uri="{FF2B5EF4-FFF2-40B4-BE49-F238E27FC236}">
              <a16:creationId xmlns:a16="http://schemas.microsoft.com/office/drawing/2014/main" id="{00000000-0008-0000-0100-000008030000}"/>
            </a:ext>
          </a:extLst>
        </xdr:cNvPr>
        <xdr:cNvSpPr txBox="1"/>
      </xdr:nvSpPr>
      <xdr:spPr>
        <a:xfrm>
          <a:off x="11102984"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136451</xdr:rowOff>
    </xdr:from>
    <xdr:ext cx="405111" cy="259045"/>
    <xdr:sp macro="" textlink="">
      <xdr:nvSpPr>
        <xdr:cNvPr id="777" name="n_1mainValue【児童館】&#10;有形固定資産減価償却率">
          <a:extLst>
            <a:ext uri="{FF2B5EF4-FFF2-40B4-BE49-F238E27FC236}">
              <a16:creationId xmlns:a16="http://schemas.microsoft.com/office/drawing/2014/main" id="{00000000-0008-0000-0100-000009030000}"/>
            </a:ext>
          </a:extLst>
        </xdr:cNvPr>
        <xdr:cNvSpPr txBox="1"/>
      </xdr:nvSpPr>
      <xdr:spPr>
        <a:xfrm>
          <a:off x="13437244" y="1338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61340</xdr:rowOff>
    </xdr:from>
    <xdr:ext cx="405111" cy="259045"/>
    <xdr:sp macro="" textlink="">
      <xdr:nvSpPr>
        <xdr:cNvPr id="778" name="n_2mainValue【児童館】&#10;有形固定資産減価償却率">
          <a:extLst>
            <a:ext uri="{FF2B5EF4-FFF2-40B4-BE49-F238E27FC236}">
              <a16:creationId xmlns:a16="http://schemas.microsoft.com/office/drawing/2014/main" id="{00000000-0008-0000-0100-00000A030000}"/>
            </a:ext>
          </a:extLst>
        </xdr:cNvPr>
        <xdr:cNvSpPr txBox="1"/>
      </xdr:nvSpPr>
      <xdr:spPr>
        <a:xfrm>
          <a:off x="12675244" y="1330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157678</xdr:rowOff>
    </xdr:from>
    <xdr:ext cx="405111" cy="259045"/>
    <xdr:sp macro="" textlink="">
      <xdr:nvSpPr>
        <xdr:cNvPr id="779" name="n_3mainValue【児童館】&#10;有形固定資産減価償却率">
          <a:extLst>
            <a:ext uri="{FF2B5EF4-FFF2-40B4-BE49-F238E27FC236}">
              <a16:creationId xmlns:a16="http://schemas.microsoft.com/office/drawing/2014/main" id="{00000000-0008-0000-0100-00000B030000}"/>
            </a:ext>
          </a:extLst>
        </xdr:cNvPr>
        <xdr:cNvSpPr txBox="1"/>
      </xdr:nvSpPr>
      <xdr:spPr>
        <a:xfrm>
          <a:off x="119005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82566</xdr:rowOff>
    </xdr:from>
    <xdr:ext cx="405111" cy="259045"/>
    <xdr:sp macro="" textlink="">
      <xdr:nvSpPr>
        <xdr:cNvPr id="780" name="n_4mainValue【児童館】&#10;有形固定資産減価償却率">
          <a:extLst>
            <a:ext uri="{FF2B5EF4-FFF2-40B4-BE49-F238E27FC236}">
              <a16:creationId xmlns:a16="http://schemas.microsoft.com/office/drawing/2014/main" id="{00000000-0008-0000-0100-00000C030000}"/>
            </a:ext>
          </a:extLst>
        </xdr:cNvPr>
        <xdr:cNvSpPr txBox="1"/>
      </xdr:nvSpPr>
      <xdr:spPr>
        <a:xfrm>
          <a:off x="11102984" y="1315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100-000021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115824</xdr:rowOff>
    </xdr:from>
    <xdr:to>
      <xdr:col>116</xdr:col>
      <xdr:colOff>62864</xdr:colOff>
      <xdr:row>85</xdr:row>
      <xdr:rowOff>106680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19509104" y="1319174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110507</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100-000023030000}"/>
            </a:ext>
          </a:extLst>
        </xdr:cNvPr>
        <xdr:cNvSpPr txBox="1"/>
      </xdr:nvSpPr>
      <xdr:spPr>
        <a:xfrm>
          <a:off x="19547840"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9443700" y="14356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62501</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100-000025030000}"/>
            </a:ext>
          </a:extLst>
        </xdr:cNvPr>
        <xdr:cNvSpPr txBox="1"/>
      </xdr:nvSpPr>
      <xdr:spPr>
        <a:xfrm>
          <a:off x="19547840" y="1297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115824</xdr:rowOff>
    </xdr:from>
    <xdr:to>
      <xdr:col>116</xdr:col>
      <xdr:colOff>152400</xdr:colOff>
      <xdr:row>78</xdr:row>
      <xdr:rowOff>115824</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9443700" y="13191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134890</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100-000027030000}"/>
            </a:ext>
          </a:extLst>
        </xdr:cNvPr>
        <xdr:cNvSpPr txBox="1"/>
      </xdr:nvSpPr>
      <xdr:spPr>
        <a:xfrm>
          <a:off x="19547840" y="14049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156463</xdr:rowOff>
    </xdr:from>
    <xdr:to>
      <xdr:col>116</xdr:col>
      <xdr:colOff>114300</xdr:colOff>
      <xdr:row>84</xdr:row>
      <xdr:rowOff>86613</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9458940" y="14070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79374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716278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16388080" y="141102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945894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122190</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100-000033030000}"/>
            </a:ext>
          </a:extLst>
        </xdr:cNvPr>
        <xdr:cNvSpPr txBox="1"/>
      </xdr:nvSpPr>
      <xdr:spPr>
        <a:xfrm>
          <a:off x="19547840" y="138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8735040" y="14022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159258</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8778220" y="14064233"/>
          <a:ext cx="7315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122174</xdr:rowOff>
    </xdr:from>
    <xdr:to>
      <xdr:col>107</xdr:col>
      <xdr:colOff>101600</xdr:colOff>
      <xdr:row>84</xdr:row>
      <xdr:rowOff>52324</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7937480" y="1403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159258</xdr:rowOff>
    </xdr:from>
    <xdr:to>
      <xdr:col>111</xdr:col>
      <xdr:colOff>177800</xdr:colOff>
      <xdr:row>84</xdr:row>
      <xdr:rowOff>1524</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17988280" y="14073378"/>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171627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xdr:rowOff>
    </xdr:from>
    <xdr:to>
      <xdr:col>107</xdr:col>
      <xdr:colOff>50800</xdr:colOff>
      <xdr:row>84</xdr:row>
      <xdr:rowOff>15239</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17213580" y="14083284"/>
          <a:ext cx="7747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147320</xdr:rowOff>
    </xdr:from>
    <xdr:to>
      <xdr:col>98</xdr:col>
      <xdr:colOff>38100</xdr:colOff>
      <xdr:row>84</xdr:row>
      <xdr:rowOff>77470</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16388080" y="1406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26670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16431260" y="14096999"/>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828" name="n_1aveValue【児童館】&#10;一人当たり面積">
          <a:extLst>
            <a:ext uri="{FF2B5EF4-FFF2-40B4-BE49-F238E27FC236}">
              <a16:creationId xmlns:a16="http://schemas.microsoft.com/office/drawing/2014/main" id="{00000000-0008-0000-0100-00003C030000}"/>
            </a:ext>
          </a:extLst>
        </xdr:cNvPr>
        <xdr:cNvSpPr txBox="1"/>
      </xdr:nvSpPr>
      <xdr:spPr>
        <a:xfrm>
          <a:off x="1856112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29" name="n_2aveValue【児童館】&#10;一人当たり面積">
          <a:extLst>
            <a:ext uri="{FF2B5EF4-FFF2-40B4-BE49-F238E27FC236}">
              <a16:creationId xmlns:a16="http://schemas.microsoft.com/office/drawing/2014/main" id="{00000000-0008-0000-0100-00003D030000}"/>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830" name="n_3aveValue【児童館】&#10;一人当たり面積">
          <a:extLst>
            <a:ext uri="{FF2B5EF4-FFF2-40B4-BE49-F238E27FC236}">
              <a16:creationId xmlns:a16="http://schemas.microsoft.com/office/drawing/2014/main" id="{00000000-0008-0000-0100-00003E030000}"/>
            </a:ext>
          </a:extLst>
        </xdr:cNvPr>
        <xdr:cNvSpPr txBox="1"/>
      </xdr:nvSpPr>
      <xdr:spPr>
        <a:xfrm>
          <a:off x="1700156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1" name="n_4aveValue【児童館】&#10;一人当たり面積">
          <a:extLst>
            <a:ext uri="{FF2B5EF4-FFF2-40B4-BE49-F238E27FC236}">
              <a16:creationId xmlns:a16="http://schemas.microsoft.com/office/drawing/2014/main" id="{00000000-0008-0000-0100-00003F030000}"/>
            </a:ext>
          </a:extLst>
        </xdr:cNvPr>
        <xdr:cNvSpPr txBox="1"/>
      </xdr:nvSpPr>
      <xdr:spPr>
        <a:xfrm>
          <a:off x="162268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55135</xdr:rowOff>
    </xdr:from>
    <xdr:ext cx="469744" cy="259045"/>
    <xdr:sp macro="" textlink="">
      <xdr:nvSpPr>
        <xdr:cNvPr id="832" name="n_1mainValue【児童館】&#10;一人当たり面積">
          <a:extLst>
            <a:ext uri="{FF2B5EF4-FFF2-40B4-BE49-F238E27FC236}">
              <a16:creationId xmlns:a16="http://schemas.microsoft.com/office/drawing/2014/main" id="{00000000-0008-0000-0100-000040030000}"/>
            </a:ext>
          </a:extLst>
        </xdr:cNvPr>
        <xdr:cNvSpPr txBox="1"/>
      </xdr:nvSpPr>
      <xdr:spPr>
        <a:xfrm>
          <a:off x="1856112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833" name="n_2mainValue【児童館】&#10;一人当たり面積">
          <a:extLst>
            <a:ext uri="{FF2B5EF4-FFF2-40B4-BE49-F238E27FC236}">
              <a16:creationId xmlns:a16="http://schemas.microsoft.com/office/drawing/2014/main" id="{00000000-0008-0000-0100-000041030000}"/>
            </a:ext>
          </a:extLst>
        </xdr:cNvPr>
        <xdr:cNvSpPr txBox="1"/>
      </xdr:nvSpPr>
      <xdr:spPr>
        <a:xfrm>
          <a:off x="17776267" y="138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34" name="n_3mainValue【児童館】&#10;一人当たり面積">
          <a:extLst>
            <a:ext uri="{FF2B5EF4-FFF2-40B4-BE49-F238E27FC236}">
              <a16:creationId xmlns:a16="http://schemas.microsoft.com/office/drawing/2014/main" id="{00000000-0008-0000-0100-000042030000}"/>
            </a:ext>
          </a:extLst>
        </xdr:cNvPr>
        <xdr:cNvSpPr txBox="1"/>
      </xdr:nvSpPr>
      <xdr:spPr>
        <a:xfrm>
          <a:off x="170015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93997</xdr:rowOff>
    </xdr:from>
    <xdr:ext cx="469744" cy="259045"/>
    <xdr:sp macro="" textlink="">
      <xdr:nvSpPr>
        <xdr:cNvPr id="835" name="n_4mainValue【児童館】&#10;一人当たり面積">
          <a:extLst>
            <a:ext uri="{FF2B5EF4-FFF2-40B4-BE49-F238E27FC236}">
              <a16:creationId xmlns:a16="http://schemas.microsoft.com/office/drawing/2014/main" id="{00000000-0008-0000-0100-000043030000}"/>
            </a:ext>
          </a:extLst>
        </xdr:cNvPr>
        <xdr:cNvSpPr txBox="1"/>
      </xdr:nvSpPr>
      <xdr:spPr>
        <a:xfrm>
          <a:off x="1622686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100-00005C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2" name="【公民館】&#10;有形固定資産減価償却率最小値テキスト">
          <a:extLst>
            <a:ext uri="{FF2B5EF4-FFF2-40B4-BE49-F238E27FC236}">
              <a16:creationId xmlns:a16="http://schemas.microsoft.com/office/drawing/2014/main" id="{00000000-0008-0000-0100-00005E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64" name="【公民館】&#10;有形固定資産減価償却率最大値テキスト">
          <a:extLst>
            <a:ext uri="{FF2B5EF4-FFF2-40B4-BE49-F238E27FC236}">
              <a16:creationId xmlns:a16="http://schemas.microsoft.com/office/drawing/2014/main" id="{00000000-0008-0000-0100-000060030000}"/>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44648</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100-000062030000}"/>
            </a:ext>
          </a:extLst>
        </xdr:cNvPr>
        <xdr:cNvSpPr txBox="1"/>
      </xdr:nvSpPr>
      <xdr:spPr>
        <a:xfrm>
          <a:off x="144145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4325600" y="176684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357884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2804140" y="17723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2029440" y="176602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123188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4325600" y="173723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128288</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100-00006E030000}"/>
            </a:ext>
          </a:extLst>
        </xdr:cNvPr>
        <xdr:cNvSpPr txBox="1"/>
      </xdr:nvSpPr>
      <xdr:spPr>
        <a:xfrm>
          <a:off x="14414500"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64588</xdr:rowOff>
    </xdr:from>
    <xdr:to>
      <xdr:col>81</xdr:col>
      <xdr:colOff>101600</xdr:colOff>
      <xdr:row>103</xdr:row>
      <xdr:rowOff>166188</xdr:rowOff>
    </xdr:to>
    <xdr:sp macro="" textlink="">
      <xdr:nvSpPr>
        <xdr:cNvPr id="879" name="楕円 878">
          <a:extLst>
            <a:ext uri="{FF2B5EF4-FFF2-40B4-BE49-F238E27FC236}">
              <a16:creationId xmlns:a16="http://schemas.microsoft.com/office/drawing/2014/main" id="{00000000-0008-0000-0100-00006F030000}"/>
            </a:ext>
          </a:extLst>
        </xdr:cNvPr>
        <xdr:cNvSpPr/>
      </xdr:nvSpPr>
      <xdr:spPr>
        <a:xfrm>
          <a:off x="13578840" y="173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115388</xdr:rowOff>
    </xdr:from>
    <xdr:to>
      <xdr:col>85</xdr:col>
      <xdr:colOff>127000</xdr:colOff>
      <xdr:row>103</xdr:row>
      <xdr:rowOff>156211</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3629640" y="17382308"/>
          <a:ext cx="74676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881" name="楕円 880">
          <a:extLst>
            <a:ext uri="{FF2B5EF4-FFF2-40B4-BE49-F238E27FC236}">
              <a16:creationId xmlns:a16="http://schemas.microsoft.com/office/drawing/2014/main" id="{00000000-0008-0000-0100-000071030000}"/>
            </a:ext>
          </a:extLst>
        </xdr:cNvPr>
        <xdr:cNvSpPr/>
      </xdr:nvSpPr>
      <xdr:spPr>
        <a:xfrm>
          <a:off x="12804140" y="172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71301</xdr:rowOff>
    </xdr:from>
    <xdr:to>
      <xdr:col>81</xdr:col>
      <xdr:colOff>50800</xdr:colOff>
      <xdr:row>103</xdr:row>
      <xdr:rowOff>115388</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2854940" y="17338221"/>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2029440" y="17247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27214</xdr:rowOff>
    </xdr:from>
    <xdr:to>
      <xdr:col>76</xdr:col>
      <xdr:colOff>114300</xdr:colOff>
      <xdr:row>103</xdr:row>
      <xdr:rowOff>71301</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2072620" y="17294134"/>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102144</xdr:rowOff>
    </xdr:from>
    <xdr:to>
      <xdr:col>67</xdr:col>
      <xdr:colOff>101600</xdr:colOff>
      <xdr:row>103</xdr:row>
      <xdr:rowOff>32294</xdr:rowOff>
    </xdr:to>
    <xdr:sp macro="" textlink="">
      <xdr:nvSpPr>
        <xdr:cNvPr id="885" name="楕円 884">
          <a:extLst>
            <a:ext uri="{FF2B5EF4-FFF2-40B4-BE49-F238E27FC236}">
              <a16:creationId xmlns:a16="http://schemas.microsoft.com/office/drawing/2014/main" id="{00000000-0008-0000-0100-000075030000}"/>
            </a:ext>
          </a:extLst>
        </xdr:cNvPr>
        <xdr:cNvSpPr/>
      </xdr:nvSpPr>
      <xdr:spPr>
        <a:xfrm>
          <a:off x="11231880" y="17201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152944</xdr:rowOff>
    </xdr:from>
    <xdr:to>
      <xdr:col>71</xdr:col>
      <xdr:colOff>177800</xdr:colOff>
      <xdr:row>103</xdr:row>
      <xdr:rowOff>27214</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1282680" y="17252224"/>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13625</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100-000077030000}"/>
            </a:ext>
          </a:extLst>
        </xdr:cNvPr>
        <xdr:cNvSpPr txBox="1"/>
      </xdr:nvSpPr>
      <xdr:spPr>
        <a:xfrm>
          <a:off x="134372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43015</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100-000078030000}"/>
            </a:ext>
          </a:extLst>
        </xdr:cNvPr>
        <xdr:cNvSpPr txBox="1"/>
      </xdr:nvSpPr>
      <xdr:spPr>
        <a:xfrm>
          <a:off x="12675244" y="178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100-000079030000}"/>
            </a:ext>
          </a:extLst>
        </xdr:cNvPr>
        <xdr:cNvSpPr txBox="1"/>
      </xdr:nvSpPr>
      <xdr:spPr>
        <a:xfrm>
          <a:off x="11900544"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136089</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100-00007A030000}"/>
            </a:ext>
          </a:extLst>
        </xdr:cNvPr>
        <xdr:cNvSpPr txBox="1"/>
      </xdr:nvSpPr>
      <xdr:spPr>
        <a:xfrm>
          <a:off x="11102984"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11265</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100-00007B030000}"/>
            </a:ext>
          </a:extLst>
        </xdr:cNvPr>
        <xdr:cNvSpPr txBox="1"/>
      </xdr:nvSpPr>
      <xdr:spPr>
        <a:xfrm>
          <a:off x="13437244" y="1711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100-00007C030000}"/>
            </a:ext>
          </a:extLst>
        </xdr:cNvPr>
        <xdr:cNvSpPr txBox="1"/>
      </xdr:nvSpPr>
      <xdr:spPr>
        <a:xfrm>
          <a:off x="12675244" y="1707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100-00007D030000}"/>
            </a:ext>
          </a:extLst>
        </xdr:cNvPr>
        <xdr:cNvSpPr txBox="1"/>
      </xdr:nvSpPr>
      <xdr:spPr>
        <a:xfrm>
          <a:off x="11900544" y="1702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48821</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100-00007E030000}"/>
            </a:ext>
          </a:extLst>
        </xdr:cNvPr>
        <xdr:cNvSpPr txBox="1"/>
      </xdr:nvSpPr>
      <xdr:spPr>
        <a:xfrm>
          <a:off x="11102984" y="1698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100-000095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flipV="1">
          <a:off x="19509104" y="16922114"/>
          <a:ext cx="0" cy="133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100-000097030000}"/>
            </a:ext>
          </a:extLst>
        </xdr:cNvPr>
        <xdr:cNvSpPr txBox="1"/>
      </xdr:nvSpPr>
      <xdr:spPr>
        <a:xfrm>
          <a:off x="19547840" y="1825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a:off x="19443700" y="18255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921" name="【公民館】&#10;一人当たり面積最大値テキスト">
          <a:extLst>
            <a:ext uri="{FF2B5EF4-FFF2-40B4-BE49-F238E27FC236}">
              <a16:creationId xmlns:a16="http://schemas.microsoft.com/office/drawing/2014/main" id="{00000000-0008-0000-0100-000099030000}"/>
            </a:ext>
          </a:extLst>
        </xdr:cNvPr>
        <xdr:cNvSpPr txBox="1"/>
      </xdr:nvSpPr>
      <xdr:spPr>
        <a:xfrm>
          <a:off x="19547840" y="167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922" name="直線コネクタ 921">
          <a:extLst>
            <a:ext uri="{FF2B5EF4-FFF2-40B4-BE49-F238E27FC236}">
              <a16:creationId xmlns:a16="http://schemas.microsoft.com/office/drawing/2014/main" id="{00000000-0008-0000-0100-00009A030000}"/>
            </a:ext>
          </a:extLst>
        </xdr:cNvPr>
        <xdr:cNvCxnSpPr/>
      </xdr:nvCxnSpPr>
      <xdr:spPr>
        <a:xfrm>
          <a:off x="19443700" y="16922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100-00009B030000}"/>
            </a:ext>
          </a:extLst>
        </xdr:cNvPr>
        <xdr:cNvSpPr txBox="1"/>
      </xdr:nvSpPr>
      <xdr:spPr>
        <a:xfrm>
          <a:off x="19547840" y="179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9458940" y="1813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8735040" y="18132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926" name="フローチャート: 判断 925">
          <a:extLst>
            <a:ext uri="{FF2B5EF4-FFF2-40B4-BE49-F238E27FC236}">
              <a16:creationId xmlns:a16="http://schemas.microsoft.com/office/drawing/2014/main" id="{00000000-0008-0000-0100-00009E030000}"/>
            </a:ext>
          </a:extLst>
        </xdr:cNvPr>
        <xdr:cNvSpPr/>
      </xdr:nvSpPr>
      <xdr:spPr>
        <a:xfrm>
          <a:off x="17937480" y="1813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927" name="フローチャート: 判断 926">
          <a:extLst>
            <a:ext uri="{FF2B5EF4-FFF2-40B4-BE49-F238E27FC236}">
              <a16:creationId xmlns:a16="http://schemas.microsoft.com/office/drawing/2014/main" id="{00000000-0008-0000-0100-00009F030000}"/>
            </a:ext>
          </a:extLst>
        </xdr:cNvPr>
        <xdr:cNvSpPr/>
      </xdr:nvSpPr>
      <xdr:spPr>
        <a:xfrm>
          <a:off x="17162780" y="1812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16388080" y="181311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29057</xdr:rowOff>
    </xdr:from>
    <xdr:to>
      <xdr:col>116</xdr:col>
      <xdr:colOff>114300</xdr:colOff>
      <xdr:row>108</xdr:row>
      <xdr:rowOff>130657</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19458940" y="181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100-0000A7030000}"/>
            </a:ext>
          </a:extLst>
        </xdr:cNvPr>
        <xdr:cNvSpPr txBox="1"/>
      </xdr:nvSpPr>
      <xdr:spPr>
        <a:xfrm>
          <a:off x="19547840" y="181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30735</xdr:rowOff>
    </xdr:from>
    <xdr:to>
      <xdr:col>112</xdr:col>
      <xdr:colOff>38100</xdr:colOff>
      <xdr:row>108</xdr:row>
      <xdr:rowOff>132335</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18735040" y="181358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79857</xdr:rowOff>
    </xdr:from>
    <xdr:to>
      <xdr:col>116</xdr:col>
      <xdr:colOff>63500</xdr:colOff>
      <xdr:row>108</xdr:row>
      <xdr:rowOff>81535</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flipV="1">
          <a:off x="18778220" y="18184977"/>
          <a:ext cx="73152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33325</xdr:rowOff>
    </xdr:from>
    <xdr:to>
      <xdr:col>107</xdr:col>
      <xdr:colOff>101600</xdr:colOff>
      <xdr:row>108</xdr:row>
      <xdr:rowOff>134925</xdr:rowOff>
    </xdr:to>
    <xdr:sp macro="" textlink="">
      <xdr:nvSpPr>
        <xdr:cNvPr id="938" name="楕円 937">
          <a:extLst>
            <a:ext uri="{FF2B5EF4-FFF2-40B4-BE49-F238E27FC236}">
              <a16:creationId xmlns:a16="http://schemas.microsoft.com/office/drawing/2014/main" id="{00000000-0008-0000-0100-0000AA030000}"/>
            </a:ext>
          </a:extLst>
        </xdr:cNvPr>
        <xdr:cNvSpPr/>
      </xdr:nvSpPr>
      <xdr:spPr>
        <a:xfrm>
          <a:off x="17937480" y="181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81535</xdr:rowOff>
    </xdr:from>
    <xdr:to>
      <xdr:col>111</xdr:col>
      <xdr:colOff>177800</xdr:colOff>
      <xdr:row>108</xdr:row>
      <xdr:rowOff>84125</xdr:rowOff>
    </xdr:to>
    <xdr:cxnSp macro="">
      <xdr:nvCxnSpPr>
        <xdr:cNvPr id="939" name="直線コネクタ 938">
          <a:extLst>
            <a:ext uri="{FF2B5EF4-FFF2-40B4-BE49-F238E27FC236}">
              <a16:creationId xmlns:a16="http://schemas.microsoft.com/office/drawing/2014/main" id="{00000000-0008-0000-0100-0000AB030000}"/>
            </a:ext>
          </a:extLst>
        </xdr:cNvPr>
        <xdr:cNvCxnSpPr/>
      </xdr:nvCxnSpPr>
      <xdr:spPr>
        <a:xfrm flipV="1">
          <a:off x="17988280" y="18186655"/>
          <a:ext cx="78994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35688</xdr:rowOff>
    </xdr:from>
    <xdr:to>
      <xdr:col>102</xdr:col>
      <xdr:colOff>165100</xdr:colOff>
      <xdr:row>108</xdr:row>
      <xdr:rowOff>137288</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17162780" y="181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84125</xdr:rowOff>
    </xdr:from>
    <xdr:to>
      <xdr:col>107</xdr:col>
      <xdr:colOff>50800</xdr:colOff>
      <xdr:row>108</xdr:row>
      <xdr:rowOff>86488</xdr:rowOff>
    </xdr:to>
    <xdr:cxnSp macro="">
      <xdr:nvCxnSpPr>
        <xdr:cNvPr id="941" name="直線コネクタ 940">
          <a:extLst>
            <a:ext uri="{FF2B5EF4-FFF2-40B4-BE49-F238E27FC236}">
              <a16:creationId xmlns:a16="http://schemas.microsoft.com/office/drawing/2014/main" id="{00000000-0008-0000-0100-0000AD030000}"/>
            </a:ext>
          </a:extLst>
        </xdr:cNvPr>
        <xdr:cNvCxnSpPr/>
      </xdr:nvCxnSpPr>
      <xdr:spPr>
        <a:xfrm flipV="1">
          <a:off x="17213580" y="18189245"/>
          <a:ext cx="7747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37592</xdr:rowOff>
    </xdr:from>
    <xdr:to>
      <xdr:col>98</xdr:col>
      <xdr:colOff>38100</xdr:colOff>
      <xdr:row>108</xdr:row>
      <xdr:rowOff>139192</xdr:rowOff>
    </xdr:to>
    <xdr:sp macro="" textlink="">
      <xdr:nvSpPr>
        <xdr:cNvPr id="942" name="楕円 941">
          <a:extLst>
            <a:ext uri="{FF2B5EF4-FFF2-40B4-BE49-F238E27FC236}">
              <a16:creationId xmlns:a16="http://schemas.microsoft.com/office/drawing/2014/main" id="{00000000-0008-0000-0100-0000AE030000}"/>
            </a:ext>
          </a:extLst>
        </xdr:cNvPr>
        <xdr:cNvSpPr/>
      </xdr:nvSpPr>
      <xdr:spPr>
        <a:xfrm>
          <a:off x="16388080" y="181427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86488</xdr:rowOff>
    </xdr:from>
    <xdr:to>
      <xdr:col>102</xdr:col>
      <xdr:colOff>114300</xdr:colOff>
      <xdr:row>108</xdr:row>
      <xdr:rowOff>88392</xdr:rowOff>
    </xdr:to>
    <xdr:cxnSp macro="">
      <xdr:nvCxnSpPr>
        <xdr:cNvPr id="943" name="直線コネクタ 942">
          <a:extLst>
            <a:ext uri="{FF2B5EF4-FFF2-40B4-BE49-F238E27FC236}">
              <a16:creationId xmlns:a16="http://schemas.microsoft.com/office/drawing/2014/main" id="{00000000-0008-0000-0100-0000AF030000}"/>
            </a:ext>
          </a:extLst>
        </xdr:cNvPr>
        <xdr:cNvCxnSpPr/>
      </xdr:nvCxnSpPr>
      <xdr:spPr>
        <a:xfrm flipV="1">
          <a:off x="16431260" y="18191608"/>
          <a:ext cx="78232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944" name="n_1aveValue【公民館】&#10;一人当たり面積">
          <a:extLst>
            <a:ext uri="{FF2B5EF4-FFF2-40B4-BE49-F238E27FC236}">
              <a16:creationId xmlns:a16="http://schemas.microsoft.com/office/drawing/2014/main" id="{00000000-0008-0000-0100-0000B0030000}"/>
            </a:ext>
          </a:extLst>
        </xdr:cNvPr>
        <xdr:cNvSpPr txBox="1"/>
      </xdr:nvSpPr>
      <xdr:spPr>
        <a:xfrm>
          <a:off x="18561127" y="179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945" name="n_2aveValue【公民館】&#10;一人当たり面積">
          <a:extLst>
            <a:ext uri="{FF2B5EF4-FFF2-40B4-BE49-F238E27FC236}">
              <a16:creationId xmlns:a16="http://schemas.microsoft.com/office/drawing/2014/main" id="{00000000-0008-0000-0100-0000B1030000}"/>
            </a:ext>
          </a:extLst>
        </xdr:cNvPr>
        <xdr:cNvSpPr txBox="1"/>
      </xdr:nvSpPr>
      <xdr:spPr>
        <a:xfrm>
          <a:off x="17776267" y="179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946" name="n_3aveValue【公民館】&#10;一人当たり面積">
          <a:extLst>
            <a:ext uri="{FF2B5EF4-FFF2-40B4-BE49-F238E27FC236}">
              <a16:creationId xmlns:a16="http://schemas.microsoft.com/office/drawing/2014/main" id="{00000000-0008-0000-0100-0000B2030000}"/>
            </a:ext>
          </a:extLst>
        </xdr:cNvPr>
        <xdr:cNvSpPr txBox="1"/>
      </xdr:nvSpPr>
      <xdr:spPr>
        <a:xfrm>
          <a:off x="17001567" y="179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947" name="n_4aveValue【公民館】&#10;一人当たり面積">
          <a:extLst>
            <a:ext uri="{FF2B5EF4-FFF2-40B4-BE49-F238E27FC236}">
              <a16:creationId xmlns:a16="http://schemas.microsoft.com/office/drawing/2014/main" id="{00000000-0008-0000-0100-0000B3030000}"/>
            </a:ext>
          </a:extLst>
        </xdr:cNvPr>
        <xdr:cNvSpPr txBox="1"/>
      </xdr:nvSpPr>
      <xdr:spPr>
        <a:xfrm>
          <a:off x="16226867" y="179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123462</xdr:rowOff>
    </xdr:from>
    <xdr:ext cx="469744" cy="259045"/>
    <xdr:sp macro="" textlink="">
      <xdr:nvSpPr>
        <xdr:cNvPr id="948" name="n_1mainValue【公民館】&#10;一人当たり面積">
          <a:extLst>
            <a:ext uri="{FF2B5EF4-FFF2-40B4-BE49-F238E27FC236}">
              <a16:creationId xmlns:a16="http://schemas.microsoft.com/office/drawing/2014/main" id="{00000000-0008-0000-0100-0000B4030000}"/>
            </a:ext>
          </a:extLst>
        </xdr:cNvPr>
        <xdr:cNvSpPr txBox="1"/>
      </xdr:nvSpPr>
      <xdr:spPr>
        <a:xfrm>
          <a:off x="18561127" y="182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126052</xdr:rowOff>
    </xdr:from>
    <xdr:ext cx="469744" cy="259045"/>
    <xdr:sp macro="" textlink="">
      <xdr:nvSpPr>
        <xdr:cNvPr id="949" name="n_2mainValue【公民館】&#10;一人当たり面積">
          <a:extLst>
            <a:ext uri="{FF2B5EF4-FFF2-40B4-BE49-F238E27FC236}">
              <a16:creationId xmlns:a16="http://schemas.microsoft.com/office/drawing/2014/main" id="{00000000-0008-0000-0100-0000B5030000}"/>
            </a:ext>
          </a:extLst>
        </xdr:cNvPr>
        <xdr:cNvSpPr txBox="1"/>
      </xdr:nvSpPr>
      <xdr:spPr>
        <a:xfrm>
          <a:off x="17776267" y="1823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128415</xdr:rowOff>
    </xdr:from>
    <xdr:ext cx="469744" cy="259045"/>
    <xdr:sp macro="" textlink="">
      <xdr:nvSpPr>
        <xdr:cNvPr id="950" name="n_3mainValue【公民館】&#10;一人当たり面積">
          <a:extLst>
            <a:ext uri="{FF2B5EF4-FFF2-40B4-BE49-F238E27FC236}">
              <a16:creationId xmlns:a16="http://schemas.microsoft.com/office/drawing/2014/main" id="{00000000-0008-0000-0100-0000B6030000}"/>
            </a:ext>
          </a:extLst>
        </xdr:cNvPr>
        <xdr:cNvSpPr txBox="1"/>
      </xdr:nvSpPr>
      <xdr:spPr>
        <a:xfrm>
          <a:off x="17001567" y="18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130319</xdr:rowOff>
    </xdr:from>
    <xdr:ext cx="469744" cy="259045"/>
    <xdr:sp macro="" textlink="">
      <xdr:nvSpPr>
        <xdr:cNvPr id="951" name="n_4mainValue【公民館】&#10;一人当たり面積">
          <a:extLst>
            <a:ext uri="{FF2B5EF4-FFF2-40B4-BE49-F238E27FC236}">
              <a16:creationId xmlns:a16="http://schemas.microsoft.com/office/drawing/2014/main" id="{00000000-0008-0000-0100-0000B7030000}"/>
            </a:ext>
          </a:extLst>
        </xdr:cNvPr>
        <xdr:cNvSpPr txBox="1"/>
      </xdr:nvSpPr>
      <xdr:spPr>
        <a:xfrm>
          <a:off x="16226867" y="1823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100-0000B8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100-0000B9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100-0000BA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類似団体平均と比較して特に有形固定資産減価償却率が高くなっている施設は、保育所（</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今後、認定こども園への移行に伴い施設の使用中止を予定しているため、除却または長寿命化による再利用等の検討を行う。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086225" y="922401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124960" y="900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020820" y="9224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124960" y="10481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036060" y="10502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135890</xdr:rowOff>
    </xdr:from>
    <xdr:to>
      <xdr:col>20</xdr:col>
      <xdr:colOff>38100</xdr:colOff>
      <xdr:row>61</xdr:row>
      <xdr:rowOff>66040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312160" y="1019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164465</xdr:rowOff>
    </xdr:from>
    <xdr:to>
      <xdr:col>15</xdr:col>
      <xdr:colOff>101600</xdr:colOff>
      <xdr:row>61</xdr:row>
      <xdr:rowOff>94615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514600" y="1022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61595</xdr:rowOff>
    </xdr:from>
    <xdr:to>
      <xdr:col>6</xdr:col>
      <xdr:colOff>38100</xdr:colOff>
      <xdr:row>60</xdr:row>
      <xdr:rowOff>163195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965200" y="10119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03606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166387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12496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101600</xdr:rowOff>
    </xdr:from>
    <xdr:to>
      <xdr:col>20</xdr:col>
      <xdr:colOff>38100</xdr:colOff>
      <xdr:row>62</xdr:row>
      <xdr:rowOff>31750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312160" y="1032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152400</xdr:rowOff>
    </xdr:from>
    <xdr:to>
      <xdr:col>24</xdr:col>
      <xdr:colOff>63500</xdr:colOff>
      <xdr:row>62</xdr:row>
      <xdr:rowOff>22860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355340" y="1037844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59690</xdr:rowOff>
    </xdr:from>
    <xdr:to>
      <xdr:col>15</xdr:col>
      <xdr:colOff>101600</xdr:colOff>
      <xdr:row>61</xdr:row>
      <xdr:rowOff>161290</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5146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110490</xdr:rowOff>
    </xdr:from>
    <xdr:to>
      <xdr:col>19</xdr:col>
      <xdr:colOff>177800</xdr:colOff>
      <xdr:row>61</xdr:row>
      <xdr:rowOff>152400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565400" y="1033653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7399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110490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1790700" y="1029462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965200" y="10205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68580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008380" y="1025271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82567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17056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38570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8272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83630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22877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17056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152417</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38570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61100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68597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83630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0000000-0008-0000-0200-00008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219565" y="9337766"/>
          <a:ext cx="0" cy="1459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3" name="【体育館・プール】&#10;一人当たり面積最小値テキスト">
          <a:extLst>
            <a:ext uri="{FF2B5EF4-FFF2-40B4-BE49-F238E27FC236}">
              <a16:creationId xmlns:a16="http://schemas.microsoft.com/office/drawing/2014/main" id="{00000000-0008-0000-0200-000085000000}"/>
            </a:ext>
          </a:extLst>
        </xdr:cNvPr>
        <xdr:cNvSpPr txBox="1"/>
      </xdr:nvSpPr>
      <xdr:spPr>
        <a:xfrm>
          <a:off x="9258300" y="1080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154160" y="10797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5" name="【体育館・プール】&#10;一人当たり面積最大値テキスト">
          <a:extLst>
            <a:ext uri="{FF2B5EF4-FFF2-40B4-BE49-F238E27FC236}">
              <a16:creationId xmlns:a16="http://schemas.microsoft.com/office/drawing/2014/main" id="{00000000-0008-0000-0200-000087000000}"/>
            </a:ext>
          </a:extLst>
        </xdr:cNvPr>
        <xdr:cNvSpPr txBox="1"/>
      </xdr:nvSpPr>
      <xdr:spPr>
        <a:xfrm>
          <a:off x="9258300" y="911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9154160" y="9337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112503</xdr:rowOff>
    </xdr:from>
    <xdr:ext cx="469744" cy="259045"/>
    <xdr:sp macro="" textlink="">
      <xdr:nvSpPr>
        <xdr:cNvPr id="137" name="【体育館・プール】&#10;一人当たり面積平均値テキスト">
          <a:extLst>
            <a:ext uri="{FF2B5EF4-FFF2-40B4-BE49-F238E27FC236}">
              <a16:creationId xmlns:a16="http://schemas.microsoft.com/office/drawing/2014/main" id="{00000000-0008-0000-0200-000089000000}"/>
            </a:ext>
          </a:extLst>
        </xdr:cNvPr>
        <xdr:cNvSpPr txBox="1"/>
      </xdr:nvSpPr>
      <xdr:spPr>
        <a:xfrm>
          <a:off x="9258300" y="1033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192260" y="10483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75257</xdr:rowOff>
    </xdr:from>
    <xdr:to>
      <xdr:col>50</xdr:col>
      <xdr:colOff>165100</xdr:colOff>
      <xdr:row>63</xdr:row>
      <xdr:rowOff>5407</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445500" y="104689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93545</xdr:rowOff>
    </xdr:from>
    <xdr:to>
      <xdr:col>46</xdr:col>
      <xdr:colOff>38100</xdr:colOff>
      <xdr:row>63</xdr:row>
      <xdr:rowOff>23695</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670800" y="10487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78196</xdr:rowOff>
    </xdr:from>
    <xdr:to>
      <xdr:col>41</xdr:col>
      <xdr:colOff>101600</xdr:colOff>
      <xdr:row>63</xdr:row>
      <xdr:rowOff>8346</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873240" y="10471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80155</xdr:rowOff>
    </xdr:from>
    <xdr:to>
      <xdr:col>36</xdr:col>
      <xdr:colOff>165100</xdr:colOff>
      <xdr:row>63</xdr:row>
      <xdr:rowOff>10305</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6098540" y="1047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127508</xdr:rowOff>
    </xdr:from>
    <xdr:to>
      <xdr:col>55</xdr:col>
      <xdr:colOff>50800</xdr:colOff>
      <xdr:row>64</xdr:row>
      <xdr:rowOff>57658</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192260" y="106888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42435</xdr:rowOff>
    </xdr:from>
    <xdr:ext cx="469744" cy="259045"/>
    <xdr:sp macro="" textlink="">
      <xdr:nvSpPr>
        <xdr:cNvPr id="149" name="【体育館・プール】&#10;一人当たり面積該当値テキスト">
          <a:extLst>
            <a:ext uri="{FF2B5EF4-FFF2-40B4-BE49-F238E27FC236}">
              <a16:creationId xmlns:a16="http://schemas.microsoft.com/office/drawing/2014/main" id="{00000000-0008-0000-0200-000095000000}"/>
            </a:ext>
          </a:extLst>
        </xdr:cNvPr>
        <xdr:cNvSpPr txBox="1"/>
      </xdr:nvSpPr>
      <xdr:spPr>
        <a:xfrm>
          <a:off x="9258300" y="1060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130447</xdr:rowOff>
    </xdr:from>
    <xdr:to>
      <xdr:col>50</xdr:col>
      <xdr:colOff>165100</xdr:colOff>
      <xdr:row>64</xdr:row>
      <xdr:rowOff>60597</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445500" y="10691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6858</xdr:rowOff>
    </xdr:from>
    <xdr:to>
      <xdr:col>55</xdr:col>
      <xdr:colOff>0</xdr:colOff>
      <xdr:row>64</xdr:row>
      <xdr:rowOff>9797</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496300" y="10735818"/>
          <a:ext cx="7239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135019</xdr:rowOff>
    </xdr:from>
    <xdr:to>
      <xdr:col>46</xdr:col>
      <xdr:colOff>38100</xdr:colOff>
      <xdr:row>64</xdr:row>
      <xdr:rowOff>65169</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670800" y="10696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9797</xdr:rowOff>
    </xdr:from>
    <xdr:to>
      <xdr:col>50</xdr:col>
      <xdr:colOff>114300</xdr:colOff>
      <xdr:row>64</xdr:row>
      <xdr:rowOff>14369</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713980" y="1073875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138938</xdr:rowOff>
    </xdr:from>
    <xdr:to>
      <xdr:col>41</xdr:col>
      <xdr:colOff>101600</xdr:colOff>
      <xdr:row>64</xdr:row>
      <xdr:rowOff>69088</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873240" y="10700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14369</xdr:rowOff>
    </xdr:from>
    <xdr:to>
      <xdr:col>45</xdr:col>
      <xdr:colOff>177800</xdr:colOff>
      <xdr:row>64</xdr:row>
      <xdr:rowOff>18288</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24040" y="10743329"/>
          <a:ext cx="78994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142204</xdr:rowOff>
    </xdr:from>
    <xdr:to>
      <xdr:col>36</xdr:col>
      <xdr:colOff>165100</xdr:colOff>
      <xdr:row>64</xdr:row>
      <xdr:rowOff>72354</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6098540" y="10703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18288</xdr:rowOff>
    </xdr:from>
    <xdr:to>
      <xdr:col>41</xdr:col>
      <xdr:colOff>50800</xdr:colOff>
      <xdr:row>64</xdr:row>
      <xdr:rowOff>21554</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flipV="1">
          <a:off x="6149340" y="1074724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21934</xdr:rowOff>
    </xdr:from>
    <xdr:ext cx="469744" cy="259045"/>
    <xdr:sp macro="" textlink="">
      <xdr:nvSpPr>
        <xdr:cNvPr id="158" name="n_1aveValue【体育館・プール】&#10;一人当たり面積">
          <a:extLst>
            <a:ext uri="{FF2B5EF4-FFF2-40B4-BE49-F238E27FC236}">
              <a16:creationId xmlns:a16="http://schemas.microsoft.com/office/drawing/2014/main" id="{00000000-0008-0000-0200-00009E000000}"/>
            </a:ext>
          </a:extLst>
        </xdr:cNvPr>
        <xdr:cNvSpPr txBox="1"/>
      </xdr:nvSpPr>
      <xdr:spPr>
        <a:xfrm>
          <a:off x="8271587" y="1024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40222</xdr:rowOff>
    </xdr:from>
    <xdr:ext cx="469744" cy="259045"/>
    <xdr:sp macro="" textlink="">
      <xdr:nvSpPr>
        <xdr:cNvPr id="159" name="n_2aveValue【体育館・プール】&#10;一人当たり面積">
          <a:extLst>
            <a:ext uri="{FF2B5EF4-FFF2-40B4-BE49-F238E27FC236}">
              <a16:creationId xmlns:a16="http://schemas.microsoft.com/office/drawing/2014/main" id="{00000000-0008-0000-0200-00009F000000}"/>
            </a:ext>
          </a:extLst>
        </xdr:cNvPr>
        <xdr:cNvSpPr txBox="1"/>
      </xdr:nvSpPr>
      <xdr:spPr>
        <a:xfrm>
          <a:off x="7509587" y="1026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24873</xdr:rowOff>
    </xdr:from>
    <xdr:ext cx="469744" cy="259045"/>
    <xdr:sp macro="" textlink="">
      <xdr:nvSpPr>
        <xdr:cNvPr id="160" name="n_3aveValue【体育館・プール】&#10;一人当たり面積">
          <a:extLst>
            <a:ext uri="{FF2B5EF4-FFF2-40B4-BE49-F238E27FC236}">
              <a16:creationId xmlns:a16="http://schemas.microsoft.com/office/drawing/2014/main" id="{00000000-0008-0000-0200-0000A0000000}"/>
            </a:ext>
          </a:extLst>
        </xdr:cNvPr>
        <xdr:cNvSpPr txBox="1"/>
      </xdr:nvSpPr>
      <xdr:spPr>
        <a:xfrm>
          <a:off x="6712027" y="102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26832</xdr:rowOff>
    </xdr:from>
    <xdr:ext cx="469744" cy="259045"/>
    <xdr:sp macro="" textlink="">
      <xdr:nvSpPr>
        <xdr:cNvPr id="161" name="n_4aveValue【体育館・プール】&#10;一人当たり面積">
          <a:extLst>
            <a:ext uri="{FF2B5EF4-FFF2-40B4-BE49-F238E27FC236}">
              <a16:creationId xmlns:a16="http://schemas.microsoft.com/office/drawing/2014/main" id="{00000000-0008-0000-0200-0000A1000000}"/>
            </a:ext>
          </a:extLst>
        </xdr:cNvPr>
        <xdr:cNvSpPr txBox="1"/>
      </xdr:nvSpPr>
      <xdr:spPr>
        <a:xfrm>
          <a:off x="5937327" y="102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51724</xdr:rowOff>
    </xdr:from>
    <xdr:ext cx="469744" cy="259045"/>
    <xdr:sp macro="" textlink="">
      <xdr:nvSpPr>
        <xdr:cNvPr id="162" name="n_1mainValue【体育館・プール】&#10;一人当たり面積">
          <a:extLst>
            <a:ext uri="{FF2B5EF4-FFF2-40B4-BE49-F238E27FC236}">
              <a16:creationId xmlns:a16="http://schemas.microsoft.com/office/drawing/2014/main" id="{00000000-0008-0000-0200-0000A2000000}"/>
            </a:ext>
          </a:extLst>
        </xdr:cNvPr>
        <xdr:cNvSpPr txBox="1"/>
      </xdr:nvSpPr>
      <xdr:spPr>
        <a:xfrm>
          <a:off x="8271587"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56296</xdr:rowOff>
    </xdr:from>
    <xdr:ext cx="469744" cy="259045"/>
    <xdr:sp macro="" textlink="">
      <xdr:nvSpPr>
        <xdr:cNvPr id="163" name="n_2mainValue【体育館・プール】&#10;一人当たり面積">
          <a:extLst>
            <a:ext uri="{FF2B5EF4-FFF2-40B4-BE49-F238E27FC236}">
              <a16:creationId xmlns:a16="http://schemas.microsoft.com/office/drawing/2014/main" id="{00000000-0008-0000-0200-0000A3000000}"/>
            </a:ext>
          </a:extLst>
        </xdr:cNvPr>
        <xdr:cNvSpPr txBox="1"/>
      </xdr:nvSpPr>
      <xdr:spPr>
        <a:xfrm>
          <a:off x="7509587" y="1078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60215</xdr:rowOff>
    </xdr:from>
    <xdr:ext cx="469744" cy="259045"/>
    <xdr:sp macro="" textlink="">
      <xdr:nvSpPr>
        <xdr:cNvPr id="164" name="n_3mainValue【体育館・プール】&#10;一人当たり面積">
          <a:extLst>
            <a:ext uri="{FF2B5EF4-FFF2-40B4-BE49-F238E27FC236}">
              <a16:creationId xmlns:a16="http://schemas.microsoft.com/office/drawing/2014/main" id="{00000000-0008-0000-0200-0000A4000000}"/>
            </a:ext>
          </a:extLst>
        </xdr:cNvPr>
        <xdr:cNvSpPr txBox="1"/>
      </xdr:nvSpPr>
      <xdr:spPr>
        <a:xfrm>
          <a:off x="67120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63481</xdr:rowOff>
    </xdr:from>
    <xdr:ext cx="469744" cy="259045"/>
    <xdr:sp macro="" textlink="">
      <xdr:nvSpPr>
        <xdr:cNvPr id="165" name="n_4mainValue【体育館・プール】&#10;一人当たり面積">
          <a:extLst>
            <a:ext uri="{FF2B5EF4-FFF2-40B4-BE49-F238E27FC236}">
              <a16:creationId xmlns:a16="http://schemas.microsoft.com/office/drawing/2014/main" id="{00000000-0008-0000-0200-0000A5000000}"/>
            </a:ext>
          </a:extLst>
        </xdr:cNvPr>
        <xdr:cNvSpPr txBox="1"/>
      </xdr:nvSpPr>
      <xdr:spPr>
        <a:xfrm>
          <a:off x="5937327" y="1079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8" name="【保健センター・保健所】&#10;有形固定資産減価償却率グラフ枠">
          <a:extLst>
            <a:ext uri="{FF2B5EF4-FFF2-40B4-BE49-F238E27FC236}">
              <a16:creationId xmlns:a16="http://schemas.microsoft.com/office/drawing/2014/main" id="{00000000-0008-0000-0200-0000EE00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14375764" y="9420497"/>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40" name="【保健センター・保健所】&#10;有形固定資産減価償却率最小値テキスト">
          <a:extLst>
            <a:ext uri="{FF2B5EF4-FFF2-40B4-BE49-F238E27FC236}">
              <a16:creationId xmlns:a16="http://schemas.microsoft.com/office/drawing/2014/main" id="{00000000-0008-0000-0200-0000F000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242" name="【保健センター・保健所】&#10;有形固定資産減価償却率最大値テキスト">
          <a:extLst>
            <a:ext uri="{FF2B5EF4-FFF2-40B4-BE49-F238E27FC236}">
              <a16:creationId xmlns:a16="http://schemas.microsoft.com/office/drawing/2014/main" id="{00000000-0008-0000-0200-0000F2000000}"/>
            </a:ext>
          </a:extLst>
        </xdr:cNvPr>
        <xdr:cNvSpPr txBox="1"/>
      </xdr:nvSpPr>
      <xdr:spPr>
        <a:xfrm>
          <a:off x="144145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4287500" y="9420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244" name="【保健センター・保健所】&#10;有形固定資産減価償却率平均値テキスト">
          <a:extLst>
            <a:ext uri="{FF2B5EF4-FFF2-40B4-BE49-F238E27FC236}">
              <a16:creationId xmlns:a16="http://schemas.microsoft.com/office/drawing/2014/main" id="{00000000-0008-0000-0200-0000F4000000}"/>
            </a:ext>
          </a:extLst>
        </xdr:cNvPr>
        <xdr:cNvSpPr txBox="1"/>
      </xdr:nvSpPr>
      <xdr:spPr>
        <a:xfrm>
          <a:off x="14414500" y="1002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14325600" y="100457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280414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2029440" y="100130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1123188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14325600" y="9786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256" name="【保健センター・保健所】&#10;有形固定資産減価償却率該当値テキスト">
          <a:extLst>
            <a:ext uri="{FF2B5EF4-FFF2-40B4-BE49-F238E27FC236}">
              <a16:creationId xmlns:a16="http://schemas.microsoft.com/office/drawing/2014/main" id="{00000000-0008-0000-0200-000000010000}"/>
            </a:ext>
          </a:extLst>
        </xdr:cNvPr>
        <xdr:cNvSpPr txBox="1"/>
      </xdr:nvSpPr>
      <xdr:spPr>
        <a:xfrm>
          <a:off x="144145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13578840" y="97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81643</xdr:rowOff>
    </xdr:from>
    <xdr:to>
      <xdr:col>85</xdr:col>
      <xdr:colOff>127000</xdr:colOff>
      <xdr:row>58</xdr:row>
      <xdr:rowOff>114300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3629640" y="980476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259" name="楕円 258">
          <a:extLst>
            <a:ext uri="{FF2B5EF4-FFF2-40B4-BE49-F238E27FC236}">
              <a16:creationId xmlns:a16="http://schemas.microsoft.com/office/drawing/2014/main" id="{00000000-0008-0000-0200-000003010000}"/>
            </a:ext>
          </a:extLst>
        </xdr:cNvPr>
        <xdr:cNvSpPr/>
      </xdr:nvSpPr>
      <xdr:spPr>
        <a:xfrm>
          <a:off x="12804140" y="972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81643</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2854940" y="9772105"/>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136978</xdr:rowOff>
    </xdr:from>
    <xdr:to>
      <xdr:col>72</xdr:col>
      <xdr:colOff>38100</xdr:colOff>
      <xdr:row>58</xdr:row>
      <xdr:rowOff>67128</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2029440" y="9692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xdr:rowOff>
    </xdr:from>
    <xdr:to>
      <xdr:col>76</xdr:col>
      <xdr:colOff>114300</xdr:colOff>
      <xdr:row>58</xdr:row>
      <xdr:rowOff>48985</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2072620" y="9739448"/>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104322</xdr:rowOff>
    </xdr:from>
    <xdr:to>
      <xdr:col>67</xdr:col>
      <xdr:colOff>101600</xdr:colOff>
      <xdr:row>58</xdr:row>
      <xdr:rowOff>34472</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11231880" y="9659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155122</xdr:rowOff>
    </xdr:from>
    <xdr:to>
      <xdr:col>71</xdr:col>
      <xdr:colOff>177800</xdr:colOff>
      <xdr:row>58</xdr:row>
      <xdr:rowOff>16328</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1282680" y="9710602"/>
          <a:ext cx="78994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265" name="n_1aveValue【保健センター・保健所】&#10;有形固定資産減価償却率">
          <a:extLst>
            <a:ext uri="{FF2B5EF4-FFF2-40B4-BE49-F238E27FC236}">
              <a16:creationId xmlns:a16="http://schemas.microsoft.com/office/drawing/2014/main" id="{00000000-0008-0000-0200-000009010000}"/>
            </a:ext>
          </a:extLst>
        </xdr:cNvPr>
        <xdr:cNvSpPr txBox="1"/>
      </xdr:nvSpPr>
      <xdr:spPr>
        <a:xfrm>
          <a:off x="134372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266" name="n_2aveValue【保健センター・保健所】&#10;有形固定資産減価償却率">
          <a:extLst>
            <a:ext uri="{FF2B5EF4-FFF2-40B4-BE49-F238E27FC236}">
              <a16:creationId xmlns:a16="http://schemas.microsoft.com/office/drawing/2014/main" id="{00000000-0008-0000-0200-00000A010000}"/>
            </a:ext>
          </a:extLst>
        </xdr:cNvPr>
        <xdr:cNvSpPr txBox="1"/>
      </xdr:nvSpPr>
      <xdr:spPr>
        <a:xfrm>
          <a:off x="126752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43560</xdr:rowOff>
    </xdr:from>
    <xdr:ext cx="405111" cy="259045"/>
    <xdr:sp macro="" textlink="">
      <xdr:nvSpPr>
        <xdr:cNvPr id="267" name="n_3aveValue【保健センター・保健所】&#10;有形固定資産減価償却率">
          <a:extLst>
            <a:ext uri="{FF2B5EF4-FFF2-40B4-BE49-F238E27FC236}">
              <a16:creationId xmlns:a16="http://schemas.microsoft.com/office/drawing/2014/main" id="{00000000-0008-0000-0200-00000B010000}"/>
            </a:ext>
          </a:extLst>
        </xdr:cNvPr>
        <xdr:cNvSpPr txBox="1"/>
      </xdr:nvSpPr>
      <xdr:spPr>
        <a:xfrm>
          <a:off x="11900544"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268" name="n_4aveValue【保健センター・保健所】&#10;有形固定資産減価償却率">
          <a:extLst>
            <a:ext uri="{FF2B5EF4-FFF2-40B4-BE49-F238E27FC236}">
              <a16:creationId xmlns:a16="http://schemas.microsoft.com/office/drawing/2014/main" id="{00000000-0008-0000-0200-00000C010000}"/>
            </a:ext>
          </a:extLst>
        </xdr:cNvPr>
        <xdr:cNvSpPr txBox="1"/>
      </xdr:nvSpPr>
      <xdr:spPr>
        <a:xfrm>
          <a:off x="11102984" y="100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269" name="n_1mainValue【保健センター・保健所】&#10;有形固定資産減価償却率">
          <a:extLst>
            <a:ext uri="{FF2B5EF4-FFF2-40B4-BE49-F238E27FC236}">
              <a16:creationId xmlns:a16="http://schemas.microsoft.com/office/drawing/2014/main" id="{00000000-0008-0000-0200-00000D010000}"/>
            </a:ext>
          </a:extLst>
        </xdr:cNvPr>
        <xdr:cNvSpPr txBox="1"/>
      </xdr:nvSpPr>
      <xdr:spPr>
        <a:xfrm>
          <a:off x="13437244" y="953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270" name="n_2mainValue【保健センター・保健所】&#10;有形固定資産減価償却率">
          <a:extLst>
            <a:ext uri="{FF2B5EF4-FFF2-40B4-BE49-F238E27FC236}">
              <a16:creationId xmlns:a16="http://schemas.microsoft.com/office/drawing/2014/main" id="{00000000-0008-0000-0200-00000E010000}"/>
            </a:ext>
          </a:extLst>
        </xdr:cNvPr>
        <xdr:cNvSpPr txBox="1"/>
      </xdr:nvSpPr>
      <xdr:spPr>
        <a:xfrm>
          <a:off x="12675244" y="950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271" name="n_3mainValue【保健センター・保健所】&#10;有形固定資産減価償却率">
          <a:extLst>
            <a:ext uri="{FF2B5EF4-FFF2-40B4-BE49-F238E27FC236}">
              <a16:creationId xmlns:a16="http://schemas.microsoft.com/office/drawing/2014/main" id="{00000000-0008-0000-0200-00000F010000}"/>
            </a:ext>
          </a:extLst>
        </xdr:cNvPr>
        <xdr:cNvSpPr txBox="1"/>
      </xdr:nvSpPr>
      <xdr:spPr>
        <a:xfrm>
          <a:off x="11900544" y="947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50999</xdr:rowOff>
    </xdr:from>
    <xdr:ext cx="405111" cy="259045"/>
    <xdr:sp macro="" textlink="">
      <xdr:nvSpPr>
        <xdr:cNvPr id="272" name="n_4mainValue【保健センター・保健所】&#10;有形固定資産減価償却率">
          <a:extLst>
            <a:ext uri="{FF2B5EF4-FFF2-40B4-BE49-F238E27FC236}">
              <a16:creationId xmlns:a16="http://schemas.microsoft.com/office/drawing/2014/main" id="{00000000-0008-0000-0200-000010010000}"/>
            </a:ext>
          </a:extLst>
        </xdr:cNvPr>
        <xdr:cNvSpPr txBox="1"/>
      </xdr:nvSpPr>
      <xdr:spPr>
        <a:xfrm>
          <a:off x="11102984" y="943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1" name="【保健センター・保健所】&#10;一人当たり面積グラフ枠">
          <a:extLst>
            <a:ext uri="{FF2B5EF4-FFF2-40B4-BE49-F238E27FC236}">
              <a16:creationId xmlns:a16="http://schemas.microsoft.com/office/drawing/2014/main" id="{00000000-0008-0000-0200-000023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19509104" y="9405557"/>
          <a:ext cx="0" cy="12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93" name="【保健センター・保健所】&#10;一人当たり面積最小値テキスト">
          <a:extLst>
            <a:ext uri="{FF2B5EF4-FFF2-40B4-BE49-F238E27FC236}">
              <a16:creationId xmlns:a16="http://schemas.microsoft.com/office/drawing/2014/main" id="{00000000-0008-0000-0200-000025010000}"/>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295" name="【保健センター・保健所】&#10;一人当たり面積最大値テキスト">
          <a:extLst>
            <a:ext uri="{FF2B5EF4-FFF2-40B4-BE49-F238E27FC236}">
              <a16:creationId xmlns:a16="http://schemas.microsoft.com/office/drawing/2014/main" id="{00000000-0008-0000-0200-000027010000}"/>
            </a:ext>
          </a:extLst>
        </xdr:cNvPr>
        <xdr:cNvSpPr txBox="1"/>
      </xdr:nvSpPr>
      <xdr:spPr>
        <a:xfrm>
          <a:off x="19547840" y="91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a:off x="19443700" y="940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297" name="【保健センター・保健所】&#10;一人当たり面積平均値テキスト">
          <a:extLst>
            <a:ext uri="{FF2B5EF4-FFF2-40B4-BE49-F238E27FC236}">
              <a16:creationId xmlns:a16="http://schemas.microsoft.com/office/drawing/2014/main" id="{00000000-0008-0000-0200-000029010000}"/>
            </a:ext>
          </a:extLst>
        </xdr:cNvPr>
        <xdr:cNvSpPr txBox="1"/>
      </xdr:nvSpPr>
      <xdr:spPr>
        <a:xfrm>
          <a:off x="19547840" y="10176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458940" y="10321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8735040" y="103335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7937480" y="10356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6388080" y="10342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81217</xdr:rowOff>
    </xdr:from>
    <xdr:to>
      <xdr:col>116</xdr:col>
      <xdr:colOff>114300</xdr:colOff>
      <xdr:row>63</xdr:row>
      <xdr:rowOff>11367</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458940" y="10474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167594</xdr:rowOff>
    </xdr:from>
    <xdr:ext cx="469744" cy="259045"/>
    <xdr:sp macro="" textlink="">
      <xdr:nvSpPr>
        <xdr:cNvPr id="309" name="【保健センター・保健所】&#10;一人当たり面積該当値テキスト">
          <a:extLst>
            <a:ext uri="{FF2B5EF4-FFF2-40B4-BE49-F238E27FC236}">
              <a16:creationId xmlns:a16="http://schemas.microsoft.com/office/drawing/2014/main" id="{00000000-0008-0000-0200-000035010000}"/>
            </a:ext>
          </a:extLst>
        </xdr:cNvPr>
        <xdr:cNvSpPr txBox="1"/>
      </xdr:nvSpPr>
      <xdr:spPr>
        <a:xfrm>
          <a:off x="19547840" y="1039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83503</xdr:rowOff>
    </xdr:from>
    <xdr:to>
      <xdr:col>112</xdr:col>
      <xdr:colOff>38100</xdr:colOff>
      <xdr:row>63</xdr:row>
      <xdr:rowOff>13653</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8735040" y="10477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132017</xdr:rowOff>
    </xdr:from>
    <xdr:to>
      <xdr:col>116</xdr:col>
      <xdr:colOff>63500</xdr:colOff>
      <xdr:row>62</xdr:row>
      <xdr:rowOff>134303</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flipV="1">
          <a:off x="18778220" y="10525697"/>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86931</xdr:rowOff>
    </xdr:from>
    <xdr:to>
      <xdr:col>107</xdr:col>
      <xdr:colOff>101600</xdr:colOff>
      <xdr:row>63</xdr:row>
      <xdr:rowOff>17081</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7937480" y="10480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134303</xdr:rowOff>
    </xdr:from>
    <xdr:to>
      <xdr:col>111</xdr:col>
      <xdr:colOff>177800</xdr:colOff>
      <xdr:row>62</xdr:row>
      <xdr:rowOff>137731</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17988280" y="10527983"/>
          <a:ext cx="78994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90360</xdr:rowOff>
    </xdr:from>
    <xdr:to>
      <xdr:col>102</xdr:col>
      <xdr:colOff>165100</xdr:colOff>
      <xdr:row>63</xdr:row>
      <xdr:rowOff>20510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7162780" y="10484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137731</xdr:rowOff>
    </xdr:from>
    <xdr:to>
      <xdr:col>107</xdr:col>
      <xdr:colOff>50800</xdr:colOff>
      <xdr:row>62</xdr:row>
      <xdr:rowOff>141160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flipV="1">
          <a:off x="17213580" y="10531411"/>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92646</xdr:rowOff>
    </xdr:from>
    <xdr:to>
      <xdr:col>98</xdr:col>
      <xdr:colOff>38100</xdr:colOff>
      <xdr:row>63</xdr:row>
      <xdr:rowOff>22796</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16388080" y="10486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141160</xdr:rowOff>
    </xdr:from>
    <xdr:to>
      <xdr:col>102</xdr:col>
      <xdr:colOff>114300</xdr:colOff>
      <xdr:row>62</xdr:row>
      <xdr:rowOff>143446</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flipV="1">
          <a:off x="16431260" y="1053484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318" name="n_1aveValue【保健センター・保健所】&#10;一人当たり面積">
          <a:extLst>
            <a:ext uri="{FF2B5EF4-FFF2-40B4-BE49-F238E27FC236}">
              <a16:creationId xmlns:a16="http://schemas.microsoft.com/office/drawing/2014/main" id="{00000000-0008-0000-0200-00003E010000}"/>
            </a:ext>
          </a:extLst>
        </xdr:cNvPr>
        <xdr:cNvSpPr txBox="1"/>
      </xdr:nvSpPr>
      <xdr:spPr>
        <a:xfrm>
          <a:off x="1856112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319" name="n_2aveValue【保健センター・保健所】&#10;一人当たり面積">
          <a:extLst>
            <a:ext uri="{FF2B5EF4-FFF2-40B4-BE49-F238E27FC236}">
              <a16:creationId xmlns:a16="http://schemas.microsoft.com/office/drawing/2014/main" id="{00000000-0008-0000-0200-00003F010000}"/>
            </a:ext>
          </a:extLst>
        </xdr:cNvPr>
        <xdr:cNvSpPr txBox="1"/>
      </xdr:nvSpPr>
      <xdr:spPr>
        <a:xfrm>
          <a:off x="17776267" y="1013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320" name="n_3aveValue【保健センター・保健所】&#10;一人当たり面積">
          <a:extLst>
            <a:ext uri="{FF2B5EF4-FFF2-40B4-BE49-F238E27FC236}">
              <a16:creationId xmlns:a16="http://schemas.microsoft.com/office/drawing/2014/main" id="{00000000-0008-0000-0200-000040010000}"/>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321" name="n_4aveValue【保健センター・保健所】&#10;一人当たり面積">
          <a:extLst>
            <a:ext uri="{FF2B5EF4-FFF2-40B4-BE49-F238E27FC236}">
              <a16:creationId xmlns:a16="http://schemas.microsoft.com/office/drawing/2014/main" id="{00000000-0008-0000-0200-000041010000}"/>
            </a:ext>
          </a:extLst>
        </xdr:cNvPr>
        <xdr:cNvSpPr txBox="1"/>
      </xdr:nvSpPr>
      <xdr:spPr>
        <a:xfrm>
          <a:off x="162268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4780</xdr:rowOff>
    </xdr:from>
    <xdr:ext cx="469744" cy="259045"/>
    <xdr:sp macro="" textlink="">
      <xdr:nvSpPr>
        <xdr:cNvPr id="322" name="n_1mainValue【保健センター・保健所】&#10;一人当たり面積">
          <a:extLst>
            <a:ext uri="{FF2B5EF4-FFF2-40B4-BE49-F238E27FC236}">
              <a16:creationId xmlns:a16="http://schemas.microsoft.com/office/drawing/2014/main" id="{00000000-0008-0000-0200-000042010000}"/>
            </a:ext>
          </a:extLst>
        </xdr:cNvPr>
        <xdr:cNvSpPr txBox="1"/>
      </xdr:nvSpPr>
      <xdr:spPr>
        <a:xfrm>
          <a:off x="18561127" y="105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8208</xdr:rowOff>
    </xdr:from>
    <xdr:ext cx="469744" cy="259045"/>
    <xdr:sp macro="" textlink="">
      <xdr:nvSpPr>
        <xdr:cNvPr id="323" name="n_2mainValue【保健センター・保健所】&#10;一人当たり面積">
          <a:extLst>
            <a:ext uri="{FF2B5EF4-FFF2-40B4-BE49-F238E27FC236}">
              <a16:creationId xmlns:a16="http://schemas.microsoft.com/office/drawing/2014/main" id="{00000000-0008-0000-0200-000043010000}"/>
            </a:ext>
          </a:extLst>
        </xdr:cNvPr>
        <xdr:cNvSpPr txBox="1"/>
      </xdr:nvSpPr>
      <xdr:spPr>
        <a:xfrm>
          <a:off x="17776267" y="105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11637</xdr:rowOff>
    </xdr:from>
    <xdr:ext cx="469744" cy="259045"/>
    <xdr:sp macro="" textlink="">
      <xdr:nvSpPr>
        <xdr:cNvPr id="324" name="n_3mainValue【保健センター・保健所】&#10;一人当たり面積">
          <a:extLst>
            <a:ext uri="{FF2B5EF4-FFF2-40B4-BE49-F238E27FC236}">
              <a16:creationId xmlns:a16="http://schemas.microsoft.com/office/drawing/2014/main" id="{00000000-0008-0000-0200-000044010000}"/>
            </a:ext>
          </a:extLst>
        </xdr:cNvPr>
        <xdr:cNvSpPr txBox="1"/>
      </xdr:nvSpPr>
      <xdr:spPr>
        <a:xfrm>
          <a:off x="17001567" y="1057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13923</xdr:rowOff>
    </xdr:from>
    <xdr:ext cx="469744" cy="259045"/>
    <xdr:sp macro="" textlink="">
      <xdr:nvSpPr>
        <xdr:cNvPr id="325" name="n_4mainValue【保健センター・保健所】&#10;一人当たり面積">
          <a:extLst>
            <a:ext uri="{FF2B5EF4-FFF2-40B4-BE49-F238E27FC236}">
              <a16:creationId xmlns:a16="http://schemas.microsoft.com/office/drawing/2014/main" id="{00000000-0008-0000-0200-000045010000}"/>
            </a:ext>
          </a:extLst>
        </xdr:cNvPr>
        <xdr:cNvSpPr txBox="1"/>
      </xdr:nvSpPr>
      <xdr:spPr>
        <a:xfrm>
          <a:off x="16226867" y="1057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8" name="【消防施設】&#10;有形固定資産減価償却率グラフ枠">
          <a:extLst>
            <a:ext uri="{FF2B5EF4-FFF2-40B4-BE49-F238E27FC236}">
              <a16:creationId xmlns:a16="http://schemas.microsoft.com/office/drawing/2014/main" id="{00000000-0008-0000-0200-00005C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0" name="【消防施設】&#10;有形固定資産減価償却率最小値テキスト">
          <a:extLst>
            <a:ext uri="{FF2B5EF4-FFF2-40B4-BE49-F238E27FC236}">
              <a16:creationId xmlns:a16="http://schemas.microsoft.com/office/drawing/2014/main" id="{00000000-0008-0000-0200-00005E010000}"/>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2" name="【消防施設】&#10;有形固定資産減価償却率最大値テキスト">
          <a:extLst>
            <a:ext uri="{FF2B5EF4-FFF2-40B4-BE49-F238E27FC236}">
              <a16:creationId xmlns:a16="http://schemas.microsoft.com/office/drawing/2014/main" id="{00000000-0008-0000-0200-00006001000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115588</xdr:rowOff>
    </xdr:from>
    <xdr:ext cx="405111" cy="259045"/>
    <xdr:sp macro="" textlink="">
      <xdr:nvSpPr>
        <xdr:cNvPr id="354" name="【消防施設】&#10;有形固定資産減価償却率平均値テキスト">
          <a:extLst>
            <a:ext uri="{FF2B5EF4-FFF2-40B4-BE49-F238E27FC236}">
              <a16:creationId xmlns:a16="http://schemas.microsoft.com/office/drawing/2014/main" id="{00000000-0008-0000-0200-000062010000}"/>
            </a:ext>
          </a:extLst>
        </xdr:cNvPr>
        <xdr:cNvSpPr txBox="1"/>
      </xdr:nvSpPr>
      <xdr:spPr>
        <a:xfrm>
          <a:off x="14414500" y="13694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14325600" y="137160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35788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1280414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12029440" y="13754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11231880" y="13712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166370</xdr:rowOff>
    </xdr:from>
    <xdr:to>
      <xdr:col>85</xdr:col>
      <xdr:colOff>177800</xdr:colOff>
      <xdr:row>80</xdr:row>
      <xdr:rowOff>96520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14325600" y="13409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17797</xdr:rowOff>
    </xdr:from>
    <xdr:ext cx="405111" cy="259045"/>
    <xdr:sp macro="" textlink="">
      <xdr:nvSpPr>
        <xdr:cNvPr id="366" name="【消防施設】&#10;有形固定資産減価償却率該当値テキスト">
          <a:extLst>
            <a:ext uri="{FF2B5EF4-FFF2-40B4-BE49-F238E27FC236}">
              <a16:creationId xmlns:a16="http://schemas.microsoft.com/office/drawing/2014/main" id="{00000000-0008-0000-0200-00006E010000}"/>
            </a:ext>
          </a:extLst>
        </xdr:cNvPr>
        <xdr:cNvSpPr txBox="1"/>
      </xdr:nvSpPr>
      <xdr:spPr>
        <a:xfrm>
          <a:off x="14414500"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125730</xdr:rowOff>
    </xdr:from>
    <xdr:to>
      <xdr:col>81</xdr:col>
      <xdr:colOff>101600</xdr:colOff>
      <xdr:row>80</xdr:row>
      <xdr:rowOff>55880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13578840" y="1336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5080</xdr:rowOff>
    </xdr:from>
    <xdr:to>
      <xdr:col>85</xdr:col>
      <xdr:colOff>127000</xdr:colOff>
      <xdr:row>80</xdr:row>
      <xdr:rowOff>45720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3629640" y="13416280"/>
          <a:ext cx="74676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102870</xdr:rowOff>
    </xdr:from>
    <xdr:to>
      <xdr:col>76</xdr:col>
      <xdr:colOff>165100</xdr:colOff>
      <xdr:row>80</xdr:row>
      <xdr:rowOff>33020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12804140" y="13346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153670</xdr:rowOff>
    </xdr:from>
    <xdr:to>
      <xdr:col>81</xdr:col>
      <xdr:colOff>50800</xdr:colOff>
      <xdr:row>80</xdr:row>
      <xdr:rowOff>5080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2854940" y="133972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72389</xdr:rowOff>
    </xdr:from>
    <xdr:to>
      <xdr:col>72</xdr:col>
      <xdr:colOff>38100</xdr:colOff>
      <xdr:row>80</xdr:row>
      <xdr:rowOff>2539</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2029440" y="13315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123189</xdr:rowOff>
    </xdr:from>
    <xdr:to>
      <xdr:col>76</xdr:col>
      <xdr:colOff>114300</xdr:colOff>
      <xdr:row>79</xdr:row>
      <xdr:rowOff>153670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2072620" y="13366749"/>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31750</xdr:rowOff>
    </xdr:from>
    <xdr:to>
      <xdr:col>67</xdr:col>
      <xdr:colOff>101600</xdr:colOff>
      <xdr:row>79</xdr:row>
      <xdr:rowOff>133350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123188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82550</xdr:rowOff>
    </xdr:from>
    <xdr:to>
      <xdr:col>71</xdr:col>
      <xdr:colOff>177800</xdr:colOff>
      <xdr:row>79</xdr:row>
      <xdr:rowOff>123189</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1282680" y="13326110"/>
          <a:ext cx="78994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375" name="n_1aveValue【消防施設】&#10;有形固定資産減価償却率">
          <a:extLst>
            <a:ext uri="{FF2B5EF4-FFF2-40B4-BE49-F238E27FC236}">
              <a16:creationId xmlns:a16="http://schemas.microsoft.com/office/drawing/2014/main" id="{00000000-0008-0000-0200-000077010000}"/>
            </a:ext>
          </a:extLst>
        </xdr:cNvPr>
        <xdr:cNvSpPr txBox="1"/>
      </xdr:nvSpPr>
      <xdr:spPr>
        <a:xfrm>
          <a:off x="13437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118127</xdr:rowOff>
    </xdr:from>
    <xdr:ext cx="405111" cy="259045"/>
    <xdr:sp macro="" textlink="">
      <xdr:nvSpPr>
        <xdr:cNvPr id="376" name="n_2aveValue【消防施設】&#10;有形固定資産減価償却率">
          <a:extLst>
            <a:ext uri="{FF2B5EF4-FFF2-40B4-BE49-F238E27FC236}">
              <a16:creationId xmlns:a16="http://schemas.microsoft.com/office/drawing/2014/main" id="{00000000-0008-0000-0200-000078010000}"/>
            </a:ext>
          </a:extLst>
        </xdr:cNvPr>
        <xdr:cNvSpPr txBox="1"/>
      </xdr:nvSpPr>
      <xdr:spPr>
        <a:xfrm>
          <a:off x="126752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377" name="n_3aveValue【消防施設】&#10;有形固定資産減価償却率">
          <a:extLst>
            <a:ext uri="{FF2B5EF4-FFF2-40B4-BE49-F238E27FC236}">
              <a16:creationId xmlns:a16="http://schemas.microsoft.com/office/drawing/2014/main" id="{00000000-0008-0000-0200-000079010000}"/>
            </a:ext>
          </a:extLst>
        </xdr:cNvPr>
        <xdr:cNvSpPr txBox="1"/>
      </xdr:nvSpPr>
      <xdr:spPr>
        <a:xfrm>
          <a:off x="119005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54627</xdr:rowOff>
    </xdr:from>
    <xdr:ext cx="405111" cy="259045"/>
    <xdr:sp macro="" textlink="">
      <xdr:nvSpPr>
        <xdr:cNvPr id="378" name="n_4aveValue【消防施設】&#10;有形固定資産減価償却率">
          <a:extLst>
            <a:ext uri="{FF2B5EF4-FFF2-40B4-BE49-F238E27FC236}">
              <a16:creationId xmlns:a16="http://schemas.microsoft.com/office/drawing/2014/main" id="{00000000-0008-0000-0200-00007A010000}"/>
            </a:ext>
          </a:extLst>
        </xdr:cNvPr>
        <xdr:cNvSpPr txBox="1"/>
      </xdr:nvSpPr>
      <xdr:spPr>
        <a:xfrm>
          <a:off x="1110298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72407</xdr:rowOff>
    </xdr:from>
    <xdr:ext cx="405111" cy="259045"/>
    <xdr:sp macro="" textlink="">
      <xdr:nvSpPr>
        <xdr:cNvPr id="379" name="n_1mainValue【消防施設】&#10;有形固定資産減価償却率">
          <a:extLst>
            <a:ext uri="{FF2B5EF4-FFF2-40B4-BE49-F238E27FC236}">
              <a16:creationId xmlns:a16="http://schemas.microsoft.com/office/drawing/2014/main" id="{00000000-0008-0000-0200-00007B010000}"/>
            </a:ext>
          </a:extLst>
        </xdr:cNvPr>
        <xdr:cNvSpPr txBox="1"/>
      </xdr:nvSpPr>
      <xdr:spPr>
        <a:xfrm>
          <a:off x="13437244"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49547</xdr:rowOff>
    </xdr:from>
    <xdr:ext cx="405111" cy="259045"/>
    <xdr:sp macro="" textlink="">
      <xdr:nvSpPr>
        <xdr:cNvPr id="380" name="n_2mainValue【消防施設】&#10;有形固定資産減価償却率">
          <a:extLst>
            <a:ext uri="{FF2B5EF4-FFF2-40B4-BE49-F238E27FC236}">
              <a16:creationId xmlns:a16="http://schemas.microsoft.com/office/drawing/2014/main" id="{00000000-0008-0000-0200-00007C010000}"/>
            </a:ext>
          </a:extLst>
        </xdr:cNvPr>
        <xdr:cNvSpPr txBox="1"/>
      </xdr:nvSpPr>
      <xdr:spPr>
        <a:xfrm>
          <a:off x="12675244"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19066</xdr:rowOff>
    </xdr:from>
    <xdr:ext cx="405111" cy="259045"/>
    <xdr:sp macro="" textlink="">
      <xdr:nvSpPr>
        <xdr:cNvPr id="381" name="n_3mainValue【消防施設】&#10;有形固定資産減価償却率">
          <a:extLst>
            <a:ext uri="{FF2B5EF4-FFF2-40B4-BE49-F238E27FC236}">
              <a16:creationId xmlns:a16="http://schemas.microsoft.com/office/drawing/2014/main" id="{00000000-0008-0000-0200-00007D010000}"/>
            </a:ext>
          </a:extLst>
        </xdr:cNvPr>
        <xdr:cNvSpPr txBox="1"/>
      </xdr:nvSpPr>
      <xdr:spPr>
        <a:xfrm>
          <a:off x="11900544" y="1309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149877</xdr:rowOff>
    </xdr:from>
    <xdr:ext cx="405111" cy="259045"/>
    <xdr:sp macro="" textlink="">
      <xdr:nvSpPr>
        <xdr:cNvPr id="382" name="n_4mainValue【消防施設】&#10;有形固定資産減価償却率">
          <a:extLst>
            <a:ext uri="{FF2B5EF4-FFF2-40B4-BE49-F238E27FC236}">
              <a16:creationId xmlns:a16="http://schemas.microsoft.com/office/drawing/2014/main" id="{00000000-0008-0000-0200-00007E010000}"/>
            </a:ext>
          </a:extLst>
        </xdr:cNvPr>
        <xdr:cNvSpPr txBox="1"/>
      </xdr:nvSpPr>
      <xdr:spPr>
        <a:xfrm>
          <a:off x="11102984" y="1305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5" name="【消防施設】&#10;一人当たり面積グラフ枠">
          <a:extLst>
            <a:ext uri="{FF2B5EF4-FFF2-40B4-BE49-F238E27FC236}">
              <a16:creationId xmlns:a16="http://schemas.microsoft.com/office/drawing/2014/main" id="{00000000-0008-0000-0200-000095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131063</xdr:rowOff>
    </xdr:from>
    <xdr:to>
      <xdr:col>116</xdr:col>
      <xdr:colOff>62864</xdr:colOff>
      <xdr:row>86</xdr:row>
      <xdr:rowOff>109728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flipV="1">
          <a:off x="19509104" y="13206983"/>
          <a:ext cx="0" cy="131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07" name="【消防施設】&#10;一人当たり面積最小値テキスト">
          <a:extLst>
            <a:ext uri="{FF2B5EF4-FFF2-40B4-BE49-F238E27FC236}">
              <a16:creationId xmlns:a16="http://schemas.microsoft.com/office/drawing/2014/main" id="{00000000-0008-0000-0200-000097010000}"/>
            </a:ext>
          </a:extLst>
        </xdr:cNvPr>
        <xdr:cNvSpPr txBox="1"/>
      </xdr:nvSpPr>
      <xdr:spPr>
        <a:xfrm>
          <a:off x="19547840" y="145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9443700" y="14526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77740</xdr:rowOff>
    </xdr:from>
    <xdr:ext cx="469744" cy="259045"/>
    <xdr:sp macro="" textlink="">
      <xdr:nvSpPr>
        <xdr:cNvPr id="409" name="【消防施設】&#10;一人当たり面積最大値テキスト">
          <a:extLst>
            <a:ext uri="{FF2B5EF4-FFF2-40B4-BE49-F238E27FC236}">
              <a16:creationId xmlns:a16="http://schemas.microsoft.com/office/drawing/2014/main" id="{00000000-0008-0000-0200-000099010000}"/>
            </a:ext>
          </a:extLst>
        </xdr:cNvPr>
        <xdr:cNvSpPr txBox="1"/>
      </xdr:nvSpPr>
      <xdr:spPr>
        <a:xfrm>
          <a:off x="19547840" y="1298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131063</xdr:rowOff>
    </xdr:from>
    <xdr:to>
      <xdr:col>116</xdr:col>
      <xdr:colOff>152400</xdr:colOff>
      <xdr:row>78</xdr:row>
      <xdr:rowOff>131063</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9443700" y="13206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130319</xdr:rowOff>
    </xdr:from>
    <xdr:ext cx="469744" cy="259045"/>
    <xdr:sp macro="" textlink="">
      <xdr:nvSpPr>
        <xdr:cNvPr id="411" name="【消防施設】&#10;一人当たり面積平均値テキスト">
          <a:extLst>
            <a:ext uri="{FF2B5EF4-FFF2-40B4-BE49-F238E27FC236}">
              <a16:creationId xmlns:a16="http://schemas.microsoft.com/office/drawing/2014/main" id="{00000000-0008-0000-0200-00009B010000}"/>
            </a:ext>
          </a:extLst>
        </xdr:cNvPr>
        <xdr:cNvSpPr txBox="1"/>
      </xdr:nvSpPr>
      <xdr:spPr>
        <a:xfrm>
          <a:off x="19547840" y="14212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4589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xdr:rowOff>
    </xdr:from>
    <xdr:to>
      <xdr:col>112</xdr:col>
      <xdr:colOff>38100</xdr:colOff>
      <xdr:row>85</xdr:row>
      <xdr:rowOff>114046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8735040" y="142618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7113</xdr:rowOff>
    </xdr:from>
    <xdr:to>
      <xdr:col>107</xdr:col>
      <xdr:colOff>101600</xdr:colOff>
      <xdr:row>85</xdr:row>
      <xdr:rowOff>108713</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793748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7162780" y="1425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126746</xdr:rowOff>
    </xdr:from>
    <xdr:to>
      <xdr:col>98</xdr:col>
      <xdr:colOff>38100</xdr:colOff>
      <xdr:row>85</xdr:row>
      <xdr:rowOff>56896</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16388080" y="142085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xdr:rowOff>
    </xdr:from>
    <xdr:to>
      <xdr:col>116</xdr:col>
      <xdr:colOff>114300</xdr:colOff>
      <xdr:row>84</xdr:row>
      <xdr:rowOff>106426</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9458940" y="1408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27703</xdr:rowOff>
    </xdr:from>
    <xdr:ext cx="469744" cy="259045"/>
    <xdr:sp macro="" textlink="">
      <xdr:nvSpPr>
        <xdr:cNvPr id="423" name="【消防施設】&#10;一人当たり面積該当値テキスト">
          <a:extLst>
            <a:ext uri="{FF2B5EF4-FFF2-40B4-BE49-F238E27FC236}">
              <a16:creationId xmlns:a16="http://schemas.microsoft.com/office/drawing/2014/main" id="{00000000-0008-0000-0200-0000A7010000}"/>
            </a:ext>
          </a:extLst>
        </xdr:cNvPr>
        <xdr:cNvSpPr txBox="1"/>
      </xdr:nvSpPr>
      <xdr:spPr>
        <a:xfrm>
          <a:off x="19547840" y="1394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xdr:rowOff>
    </xdr:from>
    <xdr:to>
      <xdr:col>112</xdr:col>
      <xdr:colOff>38100</xdr:colOff>
      <xdr:row>84</xdr:row>
      <xdr:rowOff>115570</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873504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55626</xdr:rowOff>
    </xdr:from>
    <xdr:to>
      <xdr:col>116</xdr:col>
      <xdr:colOff>63500</xdr:colOff>
      <xdr:row>84</xdr:row>
      <xdr:rowOff>64770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8778220" y="14137386"/>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38354</xdr:rowOff>
    </xdr:from>
    <xdr:to>
      <xdr:col>107</xdr:col>
      <xdr:colOff>101600</xdr:colOff>
      <xdr:row>84</xdr:row>
      <xdr:rowOff>139954</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7937480" y="141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64770</xdr:rowOff>
    </xdr:from>
    <xdr:to>
      <xdr:col>111</xdr:col>
      <xdr:colOff>177800</xdr:colOff>
      <xdr:row>84</xdr:row>
      <xdr:rowOff>89154</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flipV="1">
          <a:off x="17988280" y="14146530"/>
          <a:ext cx="78994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58165</xdr:rowOff>
    </xdr:from>
    <xdr:to>
      <xdr:col>102</xdr:col>
      <xdr:colOff>165100</xdr:colOff>
      <xdr:row>84</xdr:row>
      <xdr:rowOff>159765</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7162780" y="141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89154</xdr:rowOff>
    </xdr:from>
    <xdr:to>
      <xdr:col>107</xdr:col>
      <xdr:colOff>50800</xdr:colOff>
      <xdr:row>84</xdr:row>
      <xdr:rowOff>108965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flipV="1">
          <a:off x="17213580" y="14170914"/>
          <a:ext cx="7747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68072</xdr:rowOff>
    </xdr:from>
    <xdr:to>
      <xdr:col>98</xdr:col>
      <xdr:colOff>38100</xdr:colOff>
      <xdr:row>84</xdr:row>
      <xdr:rowOff>169672</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388080" y="14149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108965</xdr:rowOff>
    </xdr:from>
    <xdr:to>
      <xdr:col>102</xdr:col>
      <xdr:colOff>114300</xdr:colOff>
      <xdr:row>84</xdr:row>
      <xdr:rowOff>118872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6431260" y="14190725"/>
          <a:ext cx="78232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105173</xdr:rowOff>
    </xdr:from>
    <xdr:ext cx="469744" cy="259045"/>
    <xdr:sp macro="" textlink="">
      <xdr:nvSpPr>
        <xdr:cNvPr id="432" name="n_1aveValue【消防施設】&#10;一人当たり面積">
          <a:extLst>
            <a:ext uri="{FF2B5EF4-FFF2-40B4-BE49-F238E27FC236}">
              <a16:creationId xmlns:a16="http://schemas.microsoft.com/office/drawing/2014/main" id="{00000000-0008-0000-0200-0000B0010000}"/>
            </a:ext>
          </a:extLst>
        </xdr:cNvPr>
        <xdr:cNvSpPr txBox="1"/>
      </xdr:nvSpPr>
      <xdr:spPr>
        <a:xfrm>
          <a:off x="18561127" y="143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99840</xdr:rowOff>
    </xdr:from>
    <xdr:ext cx="469744" cy="259045"/>
    <xdr:sp macro="" textlink="">
      <xdr:nvSpPr>
        <xdr:cNvPr id="433" name="n_2aveValue【消防施設】&#10;一人当たり面積">
          <a:extLst>
            <a:ext uri="{FF2B5EF4-FFF2-40B4-BE49-F238E27FC236}">
              <a16:creationId xmlns:a16="http://schemas.microsoft.com/office/drawing/2014/main" id="{00000000-0008-0000-0200-0000B1010000}"/>
            </a:ext>
          </a:extLst>
        </xdr:cNvPr>
        <xdr:cNvSpPr txBox="1"/>
      </xdr:nvSpPr>
      <xdr:spPr>
        <a:xfrm>
          <a:off x="1777626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434" name="n_3aveValue【消防施設】&#10;一人当たり面積">
          <a:extLst>
            <a:ext uri="{FF2B5EF4-FFF2-40B4-BE49-F238E27FC236}">
              <a16:creationId xmlns:a16="http://schemas.microsoft.com/office/drawing/2014/main" id="{00000000-0008-0000-0200-0000B2010000}"/>
            </a:ext>
          </a:extLst>
        </xdr:cNvPr>
        <xdr:cNvSpPr txBox="1"/>
      </xdr:nvSpPr>
      <xdr:spPr>
        <a:xfrm>
          <a:off x="17001567" y="1434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48023</xdr:rowOff>
    </xdr:from>
    <xdr:ext cx="469744" cy="259045"/>
    <xdr:sp macro="" textlink="">
      <xdr:nvSpPr>
        <xdr:cNvPr id="435" name="n_4aveValue【消防施設】&#10;一人当たり面積">
          <a:extLst>
            <a:ext uri="{FF2B5EF4-FFF2-40B4-BE49-F238E27FC236}">
              <a16:creationId xmlns:a16="http://schemas.microsoft.com/office/drawing/2014/main" id="{00000000-0008-0000-0200-0000B3010000}"/>
            </a:ext>
          </a:extLst>
        </xdr:cNvPr>
        <xdr:cNvSpPr txBox="1"/>
      </xdr:nvSpPr>
      <xdr:spPr>
        <a:xfrm>
          <a:off x="16226867" y="1429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132097</xdr:rowOff>
    </xdr:from>
    <xdr:ext cx="469744" cy="259045"/>
    <xdr:sp macro="" textlink="">
      <xdr:nvSpPr>
        <xdr:cNvPr id="436" name="n_1mainValue【消防施設】&#10;一人当たり面積">
          <a:extLst>
            <a:ext uri="{FF2B5EF4-FFF2-40B4-BE49-F238E27FC236}">
              <a16:creationId xmlns:a16="http://schemas.microsoft.com/office/drawing/2014/main" id="{00000000-0008-0000-0200-0000B4010000}"/>
            </a:ext>
          </a:extLst>
        </xdr:cNvPr>
        <xdr:cNvSpPr txBox="1"/>
      </xdr:nvSpPr>
      <xdr:spPr>
        <a:xfrm>
          <a:off x="185611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156481</xdr:rowOff>
    </xdr:from>
    <xdr:ext cx="469744" cy="259045"/>
    <xdr:sp macro="" textlink="">
      <xdr:nvSpPr>
        <xdr:cNvPr id="437" name="n_2mainValue【消防施設】&#10;一人当たり面積">
          <a:extLst>
            <a:ext uri="{FF2B5EF4-FFF2-40B4-BE49-F238E27FC236}">
              <a16:creationId xmlns:a16="http://schemas.microsoft.com/office/drawing/2014/main" id="{00000000-0008-0000-0200-0000B5010000}"/>
            </a:ext>
          </a:extLst>
        </xdr:cNvPr>
        <xdr:cNvSpPr txBox="1"/>
      </xdr:nvSpPr>
      <xdr:spPr>
        <a:xfrm>
          <a:off x="17776267" y="139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4842</xdr:rowOff>
    </xdr:from>
    <xdr:ext cx="469744" cy="259045"/>
    <xdr:sp macro="" textlink="">
      <xdr:nvSpPr>
        <xdr:cNvPr id="438" name="n_3mainValue【消防施設】&#10;一人当たり面積">
          <a:extLst>
            <a:ext uri="{FF2B5EF4-FFF2-40B4-BE49-F238E27FC236}">
              <a16:creationId xmlns:a16="http://schemas.microsoft.com/office/drawing/2014/main" id="{00000000-0008-0000-0200-0000B6010000}"/>
            </a:ext>
          </a:extLst>
        </xdr:cNvPr>
        <xdr:cNvSpPr txBox="1"/>
      </xdr:nvSpPr>
      <xdr:spPr>
        <a:xfrm>
          <a:off x="17001567" y="1391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14749</xdr:rowOff>
    </xdr:from>
    <xdr:ext cx="469744" cy="259045"/>
    <xdr:sp macro="" textlink="">
      <xdr:nvSpPr>
        <xdr:cNvPr id="439" name="n_4mainValue【消防施設】&#10;一人当たり面積">
          <a:extLst>
            <a:ext uri="{FF2B5EF4-FFF2-40B4-BE49-F238E27FC236}">
              <a16:creationId xmlns:a16="http://schemas.microsoft.com/office/drawing/2014/main" id="{00000000-0008-0000-0200-0000B7010000}"/>
            </a:ext>
          </a:extLst>
        </xdr:cNvPr>
        <xdr:cNvSpPr txBox="1"/>
      </xdr:nvSpPr>
      <xdr:spPr>
        <a:xfrm>
          <a:off x="16226867" y="139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庁舎】&#10;有形固定資産減価償却率グラフ枠">
          <a:extLst>
            <a:ext uri="{FF2B5EF4-FFF2-40B4-BE49-F238E27FC236}">
              <a16:creationId xmlns:a16="http://schemas.microsoft.com/office/drawing/2014/main" id="{00000000-0008-0000-0200-0000D001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6" name="【庁舎】&#10;有形固定資産減価償却率最小値テキスト">
          <a:extLst>
            <a:ext uri="{FF2B5EF4-FFF2-40B4-BE49-F238E27FC236}">
              <a16:creationId xmlns:a16="http://schemas.microsoft.com/office/drawing/2014/main" id="{00000000-0008-0000-0200-0000D201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68" name="【庁舎】&#10;有形固定資産減価償却率最大値テキスト">
          <a:extLst>
            <a:ext uri="{FF2B5EF4-FFF2-40B4-BE49-F238E27FC236}">
              <a16:creationId xmlns:a16="http://schemas.microsoft.com/office/drawing/2014/main" id="{00000000-0008-0000-0200-0000D4010000}"/>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470" name="【庁舎】&#10;有形固定資産減価償却率平均値テキスト">
          <a:extLst>
            <a:ext uri="{FF2B5EF4-FFF2-40B4-BE49-F238E27FC236}">
              <a16:creationId xmlns:a16="http://schemas.microsoft.com/office/drawing/2014/main" id="{00000000-0008-0000-0200-0000D6010000}"/>
            </a:ext>
          </a:extLst>
        </xdr:cNvPr>
        <xdr:cNvSpPr txBox="1"/>
      </xdr:nvSpPr>
      <xdr:spPr>
        <a:xfrm>
          <a:off x="14414500" y="17408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14325600" y="1755303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3578840" y="1759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1280414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123188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17236</xdr:rowOff>
    </xdr:from>
    <xdr:to>
      <xdr:col>85</xdr:col>
      <xdr:colOff>177800</xdr:colOff>
      <xdr:row>108</xdr:row>
      <xdr:rowOff>118836</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14325600" y="181223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167113</xdr:rowOff>
    </xdr:from>
    <xdr:ext cx="405111" cy="259045"/>
    <xdr:sp macro="" textlink="">
      <xdr:nvSpPr>
        <xdr:cNvPr id="482" name="【庁舎】&#10;有形固定資産減価償却率該当値テキスト">
          <a:extLst>
            <a:ext uri="{FF2B5EF4-FFF2-40B4-BE49-F238E27FC236}">
              <a16:creationId xmlns:a16="http://schemas.microsoft.com/office/drawing/2014/main" id="{00000000-0008-0000-0200-0000E2010000}"/>
            </a:ext>
          </a:extLst>
        </xdr:cNvPr>
        <xdr:cNvSpPr txBox="1"/>
      </xdr:nvSpPr>
      <xdr:spPr>
        <a:xfrm>
          <a:off x="14414500" y="1810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167458</xdr:rowOff>
    </xdr:from>
    <xdr:to>
      <xdr:col>81</xdr:col>
      <xdr:colOff>101600</xdr:colOff>
      <xdr:row>108</xdr:row>
      <xdr:rowOff>97608</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1357884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68036</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3629640" y="18151928"/>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144599</xdr:rowOff>
    </xdr:from>
    <xdr:to>
      <xdr:col>76</xdr:col>
      <xdr:colOff>165100</xdr:colOff>
      <xdr:row>108</xdr:row>
      <xdr:rowOff>74749</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12804140" y="18082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23949</xdr:rowOff>
    </xdr:from>
    <xdr:to>
      <xdr:col>81</xdr:col>
      <xdr:colOff>50800</xdr:colOff>
      <xdr:row>108</xdr:row>
      <xdr:rowOff>46808</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854940" y="18129069"/>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121738</xdr:rowOff>
    </xdr:from>
    <xdr:to>
      <xdr:col>72</xdr:col>
      <xdr:colOff>38100</xdr:colOff>
      <xdr:row>108</xdr:row>
      <xdr:rowOff>51888</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2029440" y="18059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xdr:rowOff>
    </xdr:from>
    <xdr:to>
      <xdr:col>76</xdr:col>
      <xdr:colOff>114300</xdr:colOff>
      <xdr:row>108</xdr:row>
      <xdr:rowOff>23949</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072620" y="18106208"/>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1231880" y="18037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151312</xdr:rowOff>
    </xdr:from>
    <xdr:to>
      <xdr:col>71</xdr:col>
      <xdr:colOff>177800</xdr:colOff>
      <xdr:row>108</xdr:row>
      <xdr:rowOff>1088</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1282680" y="18088792"/>
          <a:ext cx="78994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105971</xdr:rowOff>
    </xdr:from>
    <xdr:ext cx="405111" cy="259045"/>
    <xdr:sp macro="" textlink="">
      <xdr:nvSpPr>
        <xdr:cNvPr id="491" name="n_1aveValue【庁舎】&#10;有形固定資産減価償却率">
          <a:extLst>
            <a:ext uri="{FF2B5EF4-FFF2-40B4-BE49-F238E27FC236}">
              <a16:creationId xmlns:a16="http://schemas.microsoft.com/office/drawing/2014/main" id="{00000000-0008-0000-0200-0000EB010000}"/>
            </a:ext>
          </a:extLst>
        </xdr:cNvPr>
        <xdr:cNvSpPr txBox="1"/>
      </xdr:nvSpPr>
      <xdr:spPr>
        <a:xfrm>
          <a:off x="1343724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492" name="n_2aveValue【庁舎】&#10;有形固定資産減価償却率">
          <a:extLst>
            <a:ext uri="{FF2B5EF4-FFF2-40B4-BE49-F238E27FC236}">
              <a16:creationId xmlns:a16="http://schemas.microsoft.com/office/drawing/2014/main" id="{00000000-0008-0000-0200-0000EC010000}"/>
            </a:ext>
          </a:extLst>
        </xdr:cNvPr>
        <xdr:cNvSpPr txBox="1"/>
      </xdr:nvSpPr>
      <xdr:spPr>
        <a:xfrm>
          <a:off x="12675244" y="1740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493" name="n_3aveValue【庁舎】&#10;有形固定資産減価償却率">
          <a:extLst>
            <a:ext uri="{FF2B5EF4-FFF2-40B4-BE49-F238E27FC236}">
              <a16:creationId xmlns:a16="http://schemas.microsoft.com/office/drawing/2014/main" id="{00000000-0008-0000-0200-0000ED010000}"/>
            </a:ext>
          </a:extLst>
        </xdr:cNvPr>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494" name="n_4aveValue【庁舎】&#10;有形固定資産減価償却率">
          <a:extLst>
            <a:ext uri="{FF2B5EF4-FFF2-40B4-BE49-F238E27FC236}">
              <a16:creationId xmlns:a16="http://schemas.microsoft.com/office/drawing/2014/main" id="{00000000-0008-0000-0200-0000EE010000}"/>
            </a:ext>
          </a:extLst>
        </xdr:cNvPr>
        <xdr:cNvSpPr txBox="1"/>
      </xdr:nvSpPr>
      <xdr:spPr>
        <a:xfrm>
          <a:off x="11102984" y="1742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88735</xdr:rowOff>
    </xdr:from>
    <xdr:ext cx="405111" cy="259045"/>
    <xdr:sp macro="" textlink="">
      <xdr:nvSpPr>
        <xdr:cNvPr id="495" name="n_1mainValue【庁舎】&#10;有形固定資産減価償却率">
          <a:extLst>
            <a:ext uri="{FF2B5EF4-FFF2-40B4-BE49-F238E27FC236}">
              <a16:creationId xmlns:a16="http://schemas.microsoft.com/office/drawing/2014/main" id="{00000000-0008-0000-0200-0000EF010000}"/>
            </a:ext>
          </a:extLst>
        </xdr:cNvPr>
        <xdr:cNvSpPr txBox="1"/>
      </xdr:nvSpPr>
      <xdr:spPr>
        <a:xfrm>
          <a:off x="13437244" y="181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65876</xdr:rowOff>
    </xdr:from>
    <xdr:ext cx="405111" cy="259045"/>
    <xdr:sp macro="" textlink="">
      <xdr:nvSpPr>
        <xdr:cNvPr id="496" name="n_2mainValue【庁舎】&#10;有形固定資産減価償却率">
          <a:extLst>
            <a:ext uri="{FF2B5EF4-FFF2-40B4-BE49-F238E27FC236}">
              <a16:creationId xmlns:a16="http://schemas.microsoft.com/office/drawing/2014/main" id="{00000000-0008-0000-0200-0000F0010000}"/>
            </a:ext>
          </a:extLst>
        </xdr:cNvPr>
        <xdr:cNvSpPr txBox="1"/>
      </xdr:nvSpPr>
      <xdr:spPr>
        <a:xfrm>
          <a:off x="126752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43015</xdr:rowOff>
    </xdr:from>
    <xdr:ext cx="405111" cy="259045"/>
    <xdr:sp macro="" textlink="">
      <xdr:nvSpPr>
        <xdr:cNvPr id="497" name="n_3mainValue【庁舎】&#10;有形固定資産減価償却率">
          <a:extLst>
            <a:ext uri="{FF2B5EF4-FFF2-40B4-BE49-F238E27FC236}">
              <a16:creationId xmlns:a16="http://schemas.microsoft.com/office/drawing/2014/main" id="{00000000-0008-0000-0200-0000F1010000}"/>
            </a:ext>
          </a:extLst>
        </xdr:cNvPr>
        <xdr:cNvSpPr txBox="1"/>
      </xdr:nvSpPr>
      <xdr:spPr>
        <a:xfrm>
          <a:off x="119005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498" name="n_4mainValue【庁舎】&#10;有形固定資産減価償却率">
          <a:extLst>
            <a:ext uri="{FF2B5EF4-FFF2-40B4-BE49-F238E27FC236}">
              <a16:creationId xmlns:a16="http://schemas.microsoft.com/office/drawing/2014/main" id="{00000000-0008-0000-0200-0000F2010000}"/>
            </a:ext>
          </a:extLst>
        </xdr:cNvPr>
        <xdr:cNvSpPr txBox="1"/>
      </xdr:nvSpPr>
      <xdr:spPr>
        <a:xfrm>
          <a:off x="11102984" y="1812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a:extLst>
            <a:ext uri="{FF2B5EF4-FFF2-40B4-BE49-F238E27FC236}">
              <a16:creationId xmlns:a16="http://schemas.microsoft.com/office/drawing/2014/main" id="{00000000-0008-0000-0200-000009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19509104" y="16871062"/>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523" name="【庁舎】&#10;一人当たり面積最小値テキスト">
          <a:extLst>
            <a:ext uri="{FF2B5EF4-FFF2-40B4-BE49-F238E27FC236}">
              <a16:creationId xmlns:a16="http://schemas.microsoft.com/office/drawing/2014/main" id="{00000000-0008-0000-0200-00000B020000}"/>
            </a:ext>
          </a:extLst>
        </xdr:cNvPr>
        <xdr:cNvSpPr txBox="1"/>
      </xdr:nvSpPr>
      <xdr:spPr>
        <a:xfrm>
          <a:off x="19547840" y="1818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9443700" y="18184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525" name="【庁舎】&#10;一人当たり面積最大値テキスト">
          <a:extLst>
            <a:ext uri="{FF2B5EF4-FFF2-40B4-BE49-F238E27FC236}">
              <a16:creationId xmlns:a16="http://schemas.microsoft.com/office/drawing/2014/main" id="{00000000-0008-0000-0200-00000D020000}"/>
            </a:ext>
          </a:extLst>
        </xdr:cNvPr>
        <xdr:cNvSpPr txBox="1"/>
      </xdr:nvSpPr>
      <xdr:spPr>
        <a:xfrm>
          <a:off x="19547840" y="166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9443700" y="168710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527" name="【庁舎】&#10;一人当たり面積平均値テキスト">
          <a:extLst>
            <a:ext uri="{FF2B5EF4-FFF2-40B4-BE49-F238E27FC236}">
              <a16:creationId xmlns:a16="http://schemas.microsoft.com/office/drawing/2014/main" id="{00000000-0008-0000-0200-00000F020000}"/>
            </a:ext>
          </a:extLst>
        </xdr:cNvPr>
        <xdr:cNvSpPr txBox="1"/>
      </xdr:nvSpPr>
      <xdr:spPr>
        <a:xfrm>
          <a:off x="19547840" y="1770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9458940" y="1784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8735040" y="178622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7937480" y="17870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7162780" y="178786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638808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139319</xdr:rowOff>
    </xdr:from>
    <xdr:to>
      <xdr:col>116</xdr:col>
      <xdr:colOff>114300</xdr:colOff>
      <xdr:row>107</xdr:row>
      <xdr:rowOff>69469</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9458940" y="17909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117746</xdr:rowOff>
    </xdr:from>
    <xdr:ext cx="469744" cy="259045"/>
    <xdr:sp macro="" textlink="">
      <xdr:nvSpPr>
        <xdr:cNvPr id="539" name="【庁舎】&#10;一人当たり面積該当値テキスト">
          <a:extLst>
            <a:ext uri="{FF2B5EF4-FFF2-40B4-BE49-F238E27FC236}">
              <a16:creationId xmlns:a16="http://schemas.microsoft.com/office/drawing/2014/main" id="{00000000-0008-0000-0200-00001B020000}"/>
            </a:ext>
          </a:extLst>
        </xdr:cNvPr>
        <xdr:cNvSpPr txBox="1"/>
      </xdr:nvSpPr>
      <xdr:spPr>
        <a:xfrm>
          <a:off x="19547840" y="178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146558</xdr:rowOff>
    </xdr:from>
    <xdr:to>
      <xdr:col>112</xdr:col>
      <xdr:colOff>38100</xdr:colOff>
      <xdr:row>107</xdr:row>
      <xdr:rowOff>76708</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8735040" y="17916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18669</xdr:rowOff>
    </xdr:from>
    <xdr:to>
      <xdr:col>116</xdr:col>
      <xdr:colOff>63500</xdr:colOff>
      <xdr:row>107</xdr:row>
      <xdr:rowOff>25908</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8778220" y="17956149"/>
          <a:ext cx="7315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157226</xdr:rowOff>
    </xdr:from>
    <xdr:to>
      <xdr:col>107</xdr:col>
      <xdr:colOff>101600</xdr:colOff>
      <xdr:row>107</xdr:row>
      <xdr:rowOff>87376</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7937480" y="1792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25908</xdr:rowOff>
    </xdr:from>
    <xdr:to>
      <xdr:col>111</xdr:col>
      <xdr:colOff>177800</xdr:colOff>
      <xdr:row>107</xdr:row>
      <xdr:rowOff>36576</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7988280" y="17963388"/>
          <a:ext cx="78994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167132</xdr:rowOff>
    </xdr:from>
    <xdr:to>
      <xdr:col>102</xdr:col>
      <xdr:colOff>165100</xdr:colOff>
      <xdr:row>107</xdr:row>
      <xdr:rowOff>97282</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7162780" y="1793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36576</xdr:rowOff>
    </xdr:from>
    <xdr:to>
      <xdr:col>107</xdr:col>
      <xdr:colOff>50800</xdr:colOff>
      <xdr:row>107</xdr:row>
      <xdr:rowOff>46482</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7213580" y="17974056"/>
          <a:ext cx="7747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xdr:rowOff>
    </xdr:from>
    <xdr:to>
      <xdr:col>98</xdr:col>
      <xdr:colOff>38100</xdr:colOff>
      <xdr:row>107</xdr:row>
      <xdr:rowOff>105283</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6388080" y="1794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46482</xdr:rowOff>
    </xdr:from>
    <xdr:to>
      <xdr:col>102</xdr:col>
      <xdr:colOff>114300</xdr:colOff>
      <xdr:row>107</xdr:row>
      <xdr:rowOff>54483</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6431260" y="17983962"/>
          <a:ext cx="7823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548" name="n_1aveValue【庁舎】&#10;一人当たり面積">
          <a:extLst>
            <a:ext uri="{FF2B5EF4-FFF2-40B4-BE49-F238E27FC236}">
              <a16:creationId xmlns:a16="http://schemas.microsoft.com/office/drawing/2014/main" id="{00000000-0008-0000-0200-000024020000}"/>
            </a:ext>
          </a:extLst>
        </xdr:cNvPr>
        <xdr:cNvSpPr txBox="1"/>
      </xdr:nvSpPr>
      <xdr:spPr>
        <a:xfrm>
          <a:off x="18561127" y="176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549" name="n_2aveValue【庁舎】&#10;一人当たり面積">
          <a:extLst>
            <a:ext uri="{FF2B5EF4-FFF2-40B4-BE49-F238E27FC236}">
              <a16:creationId xmlns:a16="http://schemas.microsoft.com/office/drawing/2014/main" id="{00000000-0008-0000-0200-000025020000}"/>
            </a:ext>
          </a:extLst>
        </xdr:cNvPr>
        <xdr:cNvSpPr txBox="1"/>
      </xdr:nvSpPr>
      <xdr:spPr>
        <a:xfrm>
          <a:off x="1777626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550" name="n_3aveValue【庁舎】&#10;一人当たり面積">
          <a:extLst>
            <a:ext uri="{FF2B5EF4-FFF2-40B4-BE49-F238E27FC236}">
              <a16:creationId xmlns:a16="http://schemas.microsoft.com/office/drawing/2014/main" id="{00000000-0008-0000-0200-000026020000}"/>
            </a:ext>
          </a:extLst>
        </xdr:cNvPr>
        <xdr:cNvSpPr txBox="1"/>
      </xdr:nvSpPr>
      <xdr:spPr>
        <a:xfrm>
          <a:off x="17001567" y="176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551" name="n_4aveValue【庁舎】&#10;一人当たり面積">
          <a:extLst>
            <a:ext uri="{FF2B5EF4-FFF2-40B4-BE49-F238E27FC236}">
              <a16:creationId xmlns:a16="http://schemas.microsoft.com/office/drawing/2014/main" id="{00000000-0008-0000-0200-000027020000}"/>
            </a:ext>
          </a:extLst>
        </xdr:cNvPr>
        <xdr:cNvSpPr txBox="1"/>
      </xdr:nvSpPr>
      <xdr:spPr>
        <a:xfrm>
          <a:off x="1622686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67835</xdr:rowOff>
    </xdr:from>
    <xdr:ext cx="469744" cy="259045"/>
    <xdr:sp macro="" textlink="">
      <xdr:nvSpPr>
        <xdr:cNvPr id="552" name="n_1mainValue【庁舎】&#10;一人当たり面積">
          <a:extLst>
            <a:ext uri="{FF2B5EF4-FFF2-40B4-BE49-F238E27FC236}">
              <a16:creationId xmlns:a16="http://schemas.microsoft.com/office/drawing/2014/main" id="{00000000-0008-0000-0200-000028020000}"/>
            </a:ext>
          </a:extLst>
        </xdr:cNvPr>
        <xdr:cNvSpPr txBox="1"/>
      </xdr:nvSpPr>
      <xdr:spPr>
        <a:xfrm>
          <a:off x="18561127"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78503</xdr:rowOff>
    </xdr:from>
    <xdr:ext cx="469744" cy="259045"/>
    <xdr:sp macro="" textlink="">
      <xdr:nvSpPr>
        <xdr:cNvPr id="553" name="n_2mainValue【庁舎】&#10;一人当たり面積">
          <a:extLst>
            <a:ext uri="{FF2B5EF4-FFF2-40B4-BE49-F238E27FC236}">
              <a16:creationId xmlns:a16="http://schemas.microsoft.com/office/drawing/2014/main" id="{00000000-0008-0000-0200-000029020000}"/>
            </a:ext>
          </a:extLst>
        </xdr:cNvPr>
        <xdr:cNvSpPr txBox="1"/>
      </xdr:nvSpPr>
      <xdr:spPr>
        <a:xfrm>
          <a:off x="17776267"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88409</xdr:rowOff>
    </xdr:from>
    <xdr:ext cx="469744" cy="259045"/>
    <xdr:sp macro="" textlink="">
      <xdr:nvSpPr>
        <xdr:cNvPr id="554" name="n_3mainValue【庁舎】&#10;一人当たり面積">
          <a:extLst>
            <a:ext uri="{FF2B5EF4-FFF2-40B4-BE49-F238E27FC236}">
              <a16:creationId xmlns:a16="http://schemas.microsoft.com/office/drawing/2014/main" id="{00000000-0008-0000-0200-00002A020000}"/>
            </a:ext>
          </a:extLst>
        </xdr:cNvPr>
        <xdr:cNvSpPr txBox="1"/>
      </xdr:nvSpPr>
      <xdr:spPr>
        <a:xfrm>
          <a:off x="17001567" y="1802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96410</xdr:rowOff>
    </xdr:from>
    <xdr:ext cx="469744" cy="259045"/>
    <xdr:sp macro="" textlink="">
      <xdr:nvSpPr>
        <xdr:cNvPr id="555" name="n_4mainValue【庁舎】&#10;一人当たり面積">
          <a:extLst>
            <a:ext uri="{FF2B5EF4-FFF2-40B4-BE49-F238E27FC236}">
              <a16:creationId xmlns:a16="http://schemas.microsoft.com/office/drawing/2014/main" id="{00000000-0008-0000-0200-00002B020000}"/>
            </a:ext>
          </a:extLst>
        </xdr:cNvPr>
        <xdr:cNvSpPr txBox="1"/>
      </xdr:nvSpPr>
      <xdr:spPr>
        <a:xfrm>
          <a:off x="16226867" y="1803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類似団体平均と比較して特に有形固定資産減価償却率が高くなっている施設は、役場庁舎（</a:t>
          </a:r>
          <a:r>
            <a:rPr kumimoji="1" lang="en-US" altLang="ja-JP" sz="1300">
              <a:latin typeface="ＭＳ Ｐゴシック" panose="020B0600070205080204" pitchFamily="50" charset="-128"/>
              <a:ea typeface="ＭＳ Ｐゴシック" panose="020B0600070205080204" pitchFamily="50" charset="-128"/>
            </a:rPr>
            <a:t>91.5</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老朽化が著しく進んでいるものの、財政的な事情などにより更新が難しい状況となっている。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公共施設等総合管理計画および個別施設計画、中長期財政見通しなどを踏まえ、更新時期について検討を行う。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過疎化による人口減少などにより財政力が弱く、類似団体平均を下回っている。過去の施設整備に伴う地方債が指数を押し下げる要因となっているので、プライマリーバランスの均衡に留意しながら、必要最小限の施設整備を基本とし、新規発行地方債の抑制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86.5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79.4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％）を上回っている。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歳出において委託料など物件費の増（対前年度＋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38,453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千円）などによる経常的な一般財源支出は増加したものの、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歳入において普通交付税の増（対前年度＋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144,380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千円）などによる経常的な一般財源収入</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が大幅に</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したため、前年度から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。過去の施設整備に伴う公債費（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％）が比率を押し上げる要因となっているので、プライマリーバランスの均衡に留意しながら、必要最小限の施設整備を基本とし、新規発行地方債の抑制に取り組む。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83608</xdr:rowOff>
    </xdr:from>
    <xdr:to>
      <xdr:col>23</xdr:col>
      <xdr:colOff>133350</xdr:colOff>
      <xdr:row>64</xdr:row>
      <xdr:rowOff>143933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564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66</xdr:row>
      <xdr:rowOff>26246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116733"/>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66</xdr:row>
      <xdr:rowOff>26246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73037"/>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32808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7303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4885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146896</xdr:rowOff>
    </xdr:from>
    <xdr:to>
      <xdr:col>15</xdr:col>
      <xdr:colOff>133350</xdr:colOff>
      <xdr:row>66</xdr:row>
      <xdr:rowOff>77046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61823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68385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434,429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488,416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円）を下回っている。前年度から減少した理由は、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災害に係る派遣職員の受け入れ終了に伴う人件費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（対前年度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80,512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の減少、災害廃棄物処理事業の終了に伴う物件費（▲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9,214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千円）の減少によるもの。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10229</xdr:rowOff>
    </xdr:from>
    <xdr:to>
      <xdr:col>23</xdr:col>
      <xdr:colOff>133350</xdr:colOff>
      <xdr:row>81</xdr:row>
      <xdr:rowOff>13509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897679"/>
          <a:ext cx="8382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13509</xdr:rowOff>
    </xdr:from>
    <xdr:to>
      <xdr:col>19</xdr:col>
      <xdr:colOff>133350</xdr:colOff>
      <xdr:row>81</xdr:row>
      <xdr:rowOff>18407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009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129547</xdr:rowOff>
    </xdr:from>
    <xdr:to>
      <xdr:col>15</xdr:col>
      <xdr:colOff>82550</xdr:colOff>
      <xdr:row>81</xdr:row>
      <xdr:rowOff>18407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5547"/>
          <a:ext cx="889000" cy="6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64262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60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129547</xdr:rowOff>
    </xdr:from>
    <xdr:to>
      <xdr:col>11</xdr:col>
      <xdr:colOff>31750</xdr:colOff>
      <xdr:row>80</xdr:row>
      <xdr:rowOff>162995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845547"/>
          <a:ext cx="889000" cy="3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46879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130879</xdr:rowOff>
    </xdr:from>
    <xdr:to>
      <xdr:col>23</xdr:col>
      <xdr:colOff>184150</xdr:colOff>
      <xdr:row>81</xdr:row>
      <xdr:rowOff>61029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4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147406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69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134159</xdr:rowOff>
    </xdr:from>
    <xdr:to>
      <xdr:col>19</xdr:col>
      <xdr:colOff>184150</xdr:colOff>
      <xdr:row>81</xdr:row>
      <xdr:rowOff>64309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74486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19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139057</xdr:rowOff>
    </xdr:from>
    <xdr:to>
      <xdr:col>15</xdr:col>
      <xdr:colOff>133350</xdr:colOff>
      <xdr:row>81</xdr:row>
      <xdr:rowOff>69207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53984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94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78747</xdr:rowOff>
    </xdr:from>
    <xdr:to>
      <xdr:col>11</xdr:col>
      <xdr:colOff>82550</xdr:colOff>
      <xdr:row>81</xdr:row>
      <xdr:rowOff>8897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19074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6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112195</xdr:rowOff>
    </xdr:from>
    <xdr:to>
      <xdr:col>7</xdr:col>
      <xdr:colOff>31750</xdr:colOff>
      <xdr:row>81</xdr:row>
      <xdr:rowOff>42345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2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27122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91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95.7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）を下回っている。今後も民間給与や地域性などを考慮しながら給与費の適正水準の確保に努める。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19686</xdr:rowOff>
    </xdr:from>
    <xdr:to>
      <xdr:col>81</xdr:col>
      <xdr:colOff>44450</xdr:colOff>
      <xdr:row>85</xdr:row>
      <xdr:rowOff>19686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92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19686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08480"/>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25718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56739"/>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140336</xdr:rowOff>
    </xdr:from>
    <xdr:to>
      <xdr:col>81</xdr:col>
      <xdr:colOff>95250</xdr:colOff>
      <xdr:row>85</xdr:row>
      <xdr:rowOff>70486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156863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8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140336</xdr:rowOff>
    </xdr:from>
    <xdr:to>
      <xdr:col>77</xdr:col>
      <xdr:colOff>95250</xdr:colOff>
      <xdr:row>85</xdr:row>
      <xdr:rowOff>70486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80663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1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146368</xdr:rowOff>
    </xdr:from>
    <xdr:to>
      <xdr:col>64</xdr:col>
      <xdr:colOff>152400</xdr:colOff>
      <xdr:row>85</xdr:row>
      <xdr:rowOff>76518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86695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16.68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23.14</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）を下回っている。今後も事務事業の効率化や民間委託の推進等により適正な人員規模の確保に努める。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34489</xdr:rowOff>
    </xdr:from>
    <xdr:to>
      <xdr:col>81</xdr:col>
      <xdr:colOff>44450</xdr:colOff>
      <xdr:row>59</xdr:row>
      <xdr:rowOff>47934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50039"/>
          <a:ext cx="838200" cy="1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34489</xdr:rowOff>
    </xdr:from>
    <xdr:to>
      <xdr:col>77</xdr:col>
      <xdr:colOff>44450</xdr:colOff>
      <xdr:row>59</xdr:row>
      <xdr:rowOff>45176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150039"/>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146993</xdr:rowOff>
    </xdr:from>
    <xdr:to>
      <xdr:col>72</xdr:col>
      <xdr:colOff>203200</xdr:colOff>
      <xdr:row>59</xdr:row>
      <xdr:rowOff>45176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091093"/>
          <a:ext cx="889000" cy="6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146993</xdr:rowOff>
    </xdr:from>
    <xdr:to>
      <xdr:col>68</xdr:col>
      <xdr:colOff>152400</xdr:colOff>
      <xdr:row>59</xdr:row>
      <xdr:rowOff>28974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091093"/>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168584</xdr:rowOff>
    </xdr:from>
    <xdr:to>
      <xdr:col>81</xdr:col>
      <xdr:colOff>95250</xdr:colOff>
      <xdr:row>59</xdr:row>
      <xdr:rowOff>98734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13661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995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155139</xdr:rowOff>
    </xdr:from>
    <xdr:to>
      <xdr:col>77</xdr:col>
      <xdr:colOff>95250</xdr:colOff>
      <xdr:row>59</xdr:row>
      <xdr:rowOff>85289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0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95466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6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165826</xdr:rowOff>
    </xdr:from>
    <xdr:to>
      <xdr:col>73</xdr:col>
      <xdr:colOff>44450</xdr:colOff>
      <xdr:row>59</xdr:row>
      <xdr:rowOff>95976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106153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96193</xdr:rowOff>
    </xdr:from>
    <xdr:to>
      <xdr:col>68</xdr:col>
      <xdr:colOff>203200</xdr:colOff>
      <xdr:row>59</xdr:row>
      <xdr:rowOff>26343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36520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0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149624</xdr:rowOff>
    </xdr:from>
    <xdr:to>
      <xdr:col>64</xdr:col>
      <xdr:colOff>152400</xdr:colOff>
      <xdr:row>59</xdr:row>
      <xdr:rowOff>79774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89951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6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年度以降のプライマリーバランス黒字化により比率は逓減してきたものの、平成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おいては微増に転じている。過去の施設整備に伴う地方債元利償還金が多額であるため類似団体平均を上回っていることから、今後においてもプライマリーバランスの均衡に留意しながら、比率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81704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665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57573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年度以降のプライマリーバランス黒字化による地方債残高の逓減などにより、平成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年度以降において将来負担比率が０％となった。今後においても地方債残高、第三セクター損失補償付き債務残高、公営企業会計繰出金の削減などに継続的に取り組む。</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人件費分は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％）を下回っている。今後も事務事業の効率化や民間委託の推進等により適正な人員規模の確保に努める。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4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94996</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物件費分は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っている。児童館や保育園、放課後児童クラブ、高齢者生活支援ハウスなどの運営委託費が多額になっていることなどが要因である。事務事業の一層の効率化や整理統合を進め、物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168148</xdr:rowOff>
    </xdr:from>
    <xdr:to>
      <xdr:col>82</xdr:col>
      <xdr:colOff>107950</xdr:colOff>
      <xdr:row>19</xdr:row>
      <xdr:rowOff>19558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542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168148</xdr:rowOff>
    </xdr:from>
    <xdr:to>
      <xdr:col>78</xdr:col>
      <xdr:colOff>69850</xdr:colOff>
      <xdr:row>19</xdr:row>
      <xdr:rowOff>65278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2542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159004</xdr:rowOff>
    </xdr:from>
    <xdr:to>
      <xdr:col>73</xdr:col>
      <xdr:colOff>180975</xdr:colOff>
      <xdr:row>19</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2451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18</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948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117348</xdr:rowOff>
    </xdr:from>
    <xdr:to>
      <xdr:col>78</xdr:col>
      <xdr:colOff>120650</xdr:colOff>
      <xdr:row>19</xdr:row>
      <xdr:rowOff>47498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32275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28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14478</xdr:rowOff>
    </xdr:from>
    <xdr:to>
      <xdr:col>74</xdr:col>
      <xdr:colOff>31750</xdr:colOff>
      <xdr:row>19</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100855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108204</xdr:rowOff>
    </xdr:from>
    <xdr:to>
      <xdr:col>69</xdr:col>
      <xdr:colOff>142875</xdr:colOff>
      <xdr:row>19</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23131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扶助費分は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％）を下回っている。今後も扶助の必要性や公平性に配慮しながら、適正な執行に努める。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01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その他分（維持補修費、投資及び出資金・貸付金、繰出金）は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回っている。その他分の中では、繰出金の割合が最も高いことから、公営企業等特別会計の経営健全化を進め、繰出金の抑制に努める。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113284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59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107713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62992</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64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62992</xdr:rowOff>
    </xdr:from>
    <xdr:to>
      <xdr:col>69</xdr:col>
      <xdr:colOff>92075</xdr:colOff>
      <xdr:row>56</xdr:row>
      <xdr:rowOff>113284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6641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121429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xdr:rowOff>
    </xdr:from>
    <xdr:to>
      <xdr:col>69</xdr:col>
      <xdr:colOff>142875</xdr:colOff>
      <xdr:row>56</xdr:row>
      <xdr:rowOff>113792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123969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148861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補助費等分は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下回っている。補助費等の経常一般財源支出のうち約７割は、一部事務組合に対する負担金（消防・ごみ処理など）である。今後においても、補助金や負担金の適正化を図り、補助費等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90424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62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公債費分は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％）を上回っている。平成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のプライマリーバランス黒字化により比率は逓減の方向にあるものの、過去の施設整備に伴う地方債元利償還金が多額であるため類似団体平均を上回っている。今後もプライマリーバランスの均衡に留意しながら、比率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73661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143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73661</xdr:rowOff>
    </xdr:from>
    <xdr:to>
      <xdr:col>19</xdr:col>
      <xdr:colOff>187325</xdr:colOff>
      <xdr:row>77</xdr:row>
      <xdr:rowOff>130811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2753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77</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77</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355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22861</xdr:rowOff>
    </xdr:from>
    <xdr:to>
      <xdr:col>20</xdr:col>
      <xdr:colOff>38100</xdr:colOff>
      <xdr:row>77</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109238</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公債費以外分は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％で類似団体平均（</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％）を上回っている。公債費以外分の中においては、特に人件費（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％）と物件費（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％）の割合が高いことから、今後も事務事業の効率化や整理統合、民間委託の推進等により適正な人員規模の確保と物件費の削減に努める。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27939</xdr:rowOff>
    </xdr:from>
    <xdr:to>
      <xdr:col>82</xdr:col>
      <xdr:colOff>107950</xdr:colOff>
      <xdr:row>79</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5724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27939</xdr:rowOff>
    </xdr:from>
    <xdr:to>
      <xdr:col>78</xdr:col>
      <xdr:colOff>69850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724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80</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545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168911</xdr:rowOff>
    </xdr:from>
    <xdr:to>
      <xdr:col>69</xdr:col>
      <xdr:colOff>92075</xdr:colOff>
      <xdr:row>79</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42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148589</xdr:rowOff>
    </xdr:from>
    <xdr:to>
      <xdr:col>78</xdr:col>
      <xdr:colOff>120650</xdr:colOff>
      <xdr:row>79</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63516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08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118111</xdr:rowOff>
    </xdr:from>
    <xdr:to>
      <xdr:col>65</xdr:col>
      <xdr:colOff>53975</xdr:colOff>
      <xdr:row>79</xdr:row>
      <xdr:rowOff>48261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33038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3788</xdr:rowOff>
    </xdr:from>
    <xdr:to>
      <xdr:col>29</xdr:col>
      <xdr:colOff>127000</xdr:colOff>
      <xdr:row>18</xdr:row>
      <xdr:rowOff>35924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37513"/>
          <a:ext cx="647700" cy="3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3788</xdr:rowOff>
    </xdr:from>
    <xdr:to>
      <xdr:col>26</xdr:col>
      <xdr:colOff>50800</xdr:colOff>
      <xdr:row>18</xdr:row>
      <xdr:rowOff>19044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37513"/>
          <a:ext cx="698500" cy="15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19044</xdr:rowOff>
    </xdr:from>
    <xdr:to>
      <xdr:col>22</xdr:col>
      <xdr:colOff>114300</xdr:colOff>
      <xdr:row>18</xdr:row>
      <xdr:rowOff>28582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2769"/>
          <a:ext cx="698500" cy="9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28582</xdr:rowOff>
    </xdr:from>
    <xdr:to>
      <xdr:col>18</xdr:col>
      <xdr:colOff>177800</xdr:colOff>
      <xdr:row>18</xdr:row>
      <xdr:rowOff>30700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2307"/>
          <a:ext cx="698500" cy="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156574</xdr:rowOff>
    </xdr:from>
    <xdr:to>
      <xdr:col>29</xdr:col>
      <xdr:colOff>177800</xdr:colOff>
      <xdr:row>18</xdr:row>
      <xdr:rowOff>86724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65151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2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124438</xdr:rowOff>
    </xdr:from>
    <xdr:to>
      <xdr:col>26</xdr:col>
      <xdr:colOff>101600</xdr:colOff>
      <xdr:row>18</xdr:row>
      <xdr:rowOff>54588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8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39365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7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139694</xdr:rowOff>
    </xdr:from>
    <xdr:to>
      <xdr:col>22</xdr:col>
      <xdr:colOff>165100</xdr:colOff>
      <xdr:row>18</xdr:row>
      <xdr:rowOff>69844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54621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8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149232</xdr:rowOff>
    </xdr:from>
    <xdr:to>
      <xdr:col>19</xdr:col>
      <xdr:colOff>38100</xdr:colOff>
      <xdr:row>18</xdr:row>
      <xdr:rowOff>79382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1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64159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9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151350</xdr:rowOff>
    </xdr:from>
    <xdr:to>
      <xdr:col>15</xdr:col>
      <xdr:colOff>101600</xdr:colOff>
      <xdr:row>18</xdr:row>
      <xdr:rowOff>81500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66277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170946</xdr:rowOff>
    </xdr:from>
    <xdr:to>
      <xdr:col>29</xdr:col>
      <xdr:colOff>127000</xdr:colOff>
      <xdr:row>35</xdr:row>
      <xdr:rowOff>179834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81296"/>
          <a:ext cx="647700" cy="8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155723</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6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179834</xdr:rowOff>
    </xdr:from>
    <xdr:to>
      <xdr:col>26</xdr:col>
      <xdr:colOff>50800</xdr:colOff>
      <xdr:row>35</xdr:row>
      <xdr:rowOff>189746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90184"/>
          <a:ext cx="698500" cy="9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232199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4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189746</xdr:rowOff>
    </xdr:from>
    <xdr:to>
      <xdr:col>22</xdr:col>
      <xdr:colOff>114300</xdr:colOff>
      <xdr:row>35</xdr:row>
      <xdr:rowOff>201807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0096"/>
          <a:ext cx="698500" cy="12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243483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201807</xdr:rowOff>
    </xdr:from>
    <xdr:to>
      <xdr:col>18</xdr:col>
      <xdr:colOff>177800</xdr:colOff>
      <xdr:row>35</xdr:row>
      <xdr:rowOff>211856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12157"/>
          <a:ext cx="698500" cy="1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252138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120146</xdr:rowOff>
    </xdr:from>
    <xdr:to>
      <xdr:col>29</xdr:col>
      <xdr:colOff>177800</xdr:colOff>
      <xdr:row>35</xdr:row>
      <xdr:rowOff>221746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3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308123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7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129034</xdr:rowOff>
    </xdr:from>
    <xdr:to>
      <xdr:col>26</xdr:col>
      <xdr:colOff>101600</xdr:colOff>
      <xdr:row>35</xdr:row>
      <xdr:rowOff>230634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9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240811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0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138946</xdr:rowOff>
    </xdr:from>
    <xdr:to>
      <xdr:col>22</xdr:col>
      <xdr:colOff>165100</xdr:colOff>
      <xdr:row>35</xdr:row>
      <xdr:rowOff>240546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49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250723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1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151007</xdr:rowOff>
    </xdr:from>
    <xdr:to>
      <xdr:col>19</xdr:col>
      <xdr:colOff>38100</xdr:colOff>
      <xdr:row>35</xdr:row>
      <xdr:rowOff>252607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61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262784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161056</xdr:rowOff>
    </xdr:from>
    <xdr:to>
      <xdr:col>15</xdr:col>
      <xdr:colOff>101600</xdr:colOff>
      <xdr:row>35</xdr:row>
      <xdr:rowOff>262656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272833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4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18071</xdr:rowOff>
    </xdr:from>
    <xdr:to>
      <xdr:col>24</xdr:col>
      <xdr:colOff>63500</xdr:colOff>
      <xdr:row>37</xdr:row>
      <xdr:rowOff>58275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61721"/>
          <a:ext cx="838200" cy="4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18071</xdr:rowOff>
    </xdr:from>
    <xdr:to>
      <xdr:col>19</xdr:col>
      <xdr:colOff>177800</xdr:colOff>
      <xdr:row>37</xdr:row>
      <xdr:rowOff>47361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1721"/>
          <a:ext cx="889000" cy="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46793</xdr:rowOff>
    </xdr:from>
    <xdr:to>
      <xdr:col>15</xdr:col>
      <xdr:colOff>50800</xdr:colOff>
      <xdr:row>37</xdr:row>
      <xdr:rowOff>47361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90443"/>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39878</xdr:rowOff>
    </xdr:from>
    <xdr:to>
      <xdr:col>10</xdr:col>
      <xdr:colOff>114300</xdr:colOff>
      <xdr:row>37</xdr:row>
      <xdr:rowOff>46793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83528"/>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7475</xdr:rowOff>
    </xdr:from>
    <xdr:to>
      <xdr:col>24</xdr:col>
      <xdr:colOff>114300</xdr:colOff>
      <xdr:row>37</xdr:row>
      <xdr:rowOff>109075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93852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138721</xdr:rowOff>
    </xdr:from>
    <xdr:to>
      <xdr:col>20</xdr:col>
      <xdr:colOff>38100</xdr:colOff>
      <xdr:row>37</xdr:row>
      <xdr:rowOff>68871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59998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0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168011</xdr:rowOff>
    </xdr:from>
    <xdr:to>
      <xdr:col>15</xdr:col>
      <xdr:colOff>101600</xdr:colOff>
      <xdr:row>37</xdr:row>
      <xdr:rowOff>98161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89288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3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167443</xdr:rowOff>
    </xdr:from>
    <xdr:to>
      <xdr:col>10</xdr:col>
      <xdr:colOff>165100</xdr:colOff>
      <xdr:row>37</xdr:row>
      <xdr:rowOff>97593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88720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160528</xdr:rowOff>
    </xdr:from>
    <xdr:to>
      <xdr:col>6</xdr:col>
      <xdr:colOff>38100</xdr:colOff>
      <xdr:row>37</xdr:row>
      <xdr:rowOff>90678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81805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2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45507</xdr:rowOff>
    </xdr:from>
    <xdr:to>
      <xdr:col>24</xdr:col>
      <xdr:colOff>63500</xdr:colOff>
      <xdr:row>57</xdr:row>
      <xdr:rowOff>50228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8157"/>
          <a:ext cx="8382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50228</xdr:rowOff>
    </xdr:from>
    <xdr:to>
      <xdr:col>19</xdr:col>
      <xdr:colOff>177800</xdr:colOff>
      <xdr:row>57</xdr:row>
      <xdr:rowOff>73932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2878"/>
          <a:ext cx="889000" cy="2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118261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73932</xdr:rowOff>
    </xdr:from>
    <xdr:to>
      <xdr:col>15</xdr:col>
      <xdr:colOff>50800</xdr:colOff>
      <xdr:row>57</xdr:row>
      <xdr:rowOff>126467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6582"/>
          <a:ext cx="8890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125323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9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65423</xdr:rowOff>
    </xdr:from>
    <xdr:to>
      <xdr:col>10</xdr:col>
      <xdr:colOff>114300</xdr:colOff>
      <xdr:row>57</xdr:row>
      <xdr:rowOff>126467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8073"/>
          <a:ext cx="889000" cy="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143763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166157</xdr:rowOff>
    </xdr:from>
    <xdr:to>
      <xdr:col>24</xdr:col>
      <xdr:colOff>114300</xdr:colOff>
      <xdr:row>57</xdr:row>
      <xdr:rowOff>96307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17584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170878</xdr:rowOff>
    </xdr:from>
    <xdr:to>
      <xdr:col>20</xdr:col>
      <xdr:colOff>38100</xdr:colOff>
      <xdr:row>57</xdr:row>
      <xdr:rowOff>101028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117555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23132</xdr:rowOff>
    </xdr:from>
    <xdr:to>
      <xdr:col>15</xdr:col>
      <xdr:colOff>101600</xdr:colOff>
      <xdr:row>57</xdr:row>
      <xdr:rowOff>124732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141259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7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75667</xdr:rowOff>
    </xdr:from>
    <xdr:to>
      <xdr:col>10</xdr:col>
      <xdr:colOff>165100</xdr:colOff>
      <xdr:row>58</xdr:row>
      <xdr:rowOff>5817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168394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14623</xdr:rowOff>
    </xdr:from>
    <xdr:to>
      <xdr:col>6</xdr:col>
      <xdr:colOff>38100</xdr:colOff>
      <xdr:row>57</xdr:row>
      <xdr:rowOff>116223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132750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6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165249</xdr:rowOff>
    </xdr:from>
    <xdr:to>
      <xdr:col>24</xdr:col>
      <xdr:colOff>63500</xdr:colOff>
      <xdr:row>78</xdr:row>
      <xdr:rowOff>53856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6899"/>
          <a:ext cx="8382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83857</xdr:rowOff>
    </xdr:from>
    <xdr:to>
      <xdr:col>19</xdr:col>
      <xdr:colOff>177800</xdr:colOff>
      <xdr:row>78</xdr:row>
      <xdr:rowOff>53856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85507"/>
          <a:ext cx="889000" cy="14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83857</xdr:rowOff>
    </xdr:from>
    <xdr:to>
      <xdr:col>15</xdr:col>
      <xdr:colOff>50800</xdr:colOff>
      <xdr:row>77</xdr:row>
      <xdr:rowOff>164618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85507"/>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164618</xdr:rowOff>
    </xdr:from>
    <xdr:to>
      <xdr:col>10</xdr:col>
      <xdr:colOff>114300</xdr:colOff>
      <xdr:row>78</xdr:row>
      <xdr:rowOff>40515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66268"/>
          <a:ext cx="889000" cy="4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58073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114449</xdr:rowOff>
    </xdr:from>
    <xdr:to>
      <xdr:col>24</xdr:col>
      <xdr:colOff>114300</xdr:colOff>
      <xdr:row>78</xdr:row>
      <xdr:rowOff>44599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92876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3056</xdr:rowOff>
    </xdr:from>
    <xdr:to>
      <xdr:col>20</xdr:col>
      <xdr:colOff>38100</xdr:colOff>
      <xdr:row>78</xdr:row>
      <xdr:rowOff>104656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95783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33057</xdr:rowOff>
    </xdr:from>
    <xdr:to>
      <xdr:col>15</xdr:col>
      <xdr:colOff>101600</xdr:colOff>
      <xdr:row>77</xdr:row>
      <xdr:rowOff>134657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151184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113818</xdr:rowOff>
    </xdr:from>
    <xdr:to>
      <xdr:col>10</xdr:col>
      <xdr:colOff>165100</xdr:colOff>
      <xdr:row>78</xdr:row>
      <xdr:rowOff>43968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60495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9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161165</xdr:rowOff>
    </xdr:from>
    <xdr:to>
      <xdr:col>6</xdr:col>
      <xdr:colOff>38100</xdr:colOff>
      <xdr:row>78</xdr:row>
      <xdr:rowOff>91315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82442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85637</xdr:rowOff>
    </xdr:from>
    <xdr:to>
      <xdr:col>24</xdr:col>
      <xdr:colOff>63500</xdr:colOff>
      <xdr:row>96</xdr:row>
      <xdr:rowOff>96228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73387"/>
          <a:ext cx="838200" cy="1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96228</xdr:rowOff>
    </xdr:from>
    <xdr:to>
      <xdr:col>19</xdr:col>
      <xdr:colOff>177800</xdr:colOff>
      <xdr:row>96</xdr:row>
      <xdr:rowOff>131349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55428"/>
          <a:ext cx="889000" cy="3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131349</xdr:rowOff>
    </xdr:from>
    <xdr:to>
      <xdr:col>15</xdr:col>
      <xdr:colOff>50800</xdr:colOff>
      <xdr:row>96</xdr:row>
      <xdr:rowOff>141749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90549"/>
          <a:ext cx="8890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141749</xdr:rowOff>
    </xdr:from>
    <xdr:to>
      <xdr:col>10</xdr:col>
      <xdr:colOff>114300</xdr:colOff>
      <xdr:row>97</xdr:row>
      <xdr:rowOff>16210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00949"/>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34837</xdr:rowOff>
    </xdr:from>
    <xdr:to>
      <xdr:col>24</xdr:col>
      <xdr:colOff>114300</xdr:colOff>
      <xdr:row>95</xdr:row>
      <xdr:rowOff>136437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13264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0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45428</xdr:rowOff>
    </xdr:from>
    <xdr:to>
      <xdr:col>20</xdr:col>
      <xdr:colOff>38100</xdr:colOff>
      <xdr:row>96</xdr:row>
      <xdr:rowOff>147028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138155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80549</xdr:rowOff>
    </xdr:from>
    <xdr:to>
      <xdr:col>15</xdr:col>
      <xdr:colOff>101600</xdr:colOff>
      <xdr:row>97</xdr:row>
      <xdr:rowOff>10699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90949</xdr:rowOff>
    </xdr:from>
    <xdr:to>
      <xdr:col>10</xdr:col>
      <xdr:colOff>165100</xdr:colOff>
      <xdr:row>97</xdr:row>
      <xdr:rowOff>21099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5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12226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136860</xdr:rowOff>
    </xdr:from>
    <xdr:to>
      <xdr:col>6</xdr:col>
      <xdr:colOff>38100</xdr:colOff>
      <xdr:row>97</xdr:row>
      <xdr:rowOff>67010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58137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169643</xdr:rowOff>
    </xdr:from>
    <xdr:to>
      <xdr:col>55</xdr:col>
      <xdr:colOff>0</xdr:colOff>
      <xdr:row>36</xdr:row>
      <xdr:rowOff>91746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70393"/>
          <a:ext cx="838200" cy="9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33686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05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169643</xdr:rowOff>
    </xdr:from>
    <xdr:to>
      <xdr:col>50</xdr:col>
      <xdr:colOff>114300</xdr:colOff>
      <xdr:row>36</xdr:row>
      <xdr:rowOff>93220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70393"/>
          <a:ext cx="889000" cy="9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93220</xdr:rowOff>
    </xdr:from>
    <xdr:to>
      <xdr:col>45</xdr:col>
      <xdr:colOff>177800</xdr:colOff>
      <xdr:row>36</xdr:row>
      <xdr:rowOff>102147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65420"/>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102147</xdr:rowOff>
    </xdr:from>
    <xdr:to>
      <xdr:col>41</xdr:col>
      <xdr:colOff>50800</xdr:colOff>
      <xdr:row>37</xdr:row>
      <xdr:rowOff>141548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74347"/>
          <a:ext cx="889000" cy="21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40946</xdr:rowOff>
    </xdr:from>
    <xdr:to>
      <xdr:col>55</xdr:col>
      <xdr:colOff>50800</xdr:colOff>
      <xdr:row>36</xdr:row>
      <xdr:rowOff>142546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63823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6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118843</xdr:rowOff>
    </xdr:from>
    <xdr:to>
      <xdr:col>50</xdr:col>
      <xdr:colOff>165100</xdr:colOff>
      <xdr:row>36</xdr:row>
      <xdr:rowOff>48993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40120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1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42420</xdr:rowOff>
    </xdr:from>
    <xdr:to>
      <xdr:col>46</xdr:col>
      <xdr:colOff>38100</xdr:colOff>
      <xdr:row>36</xdr:row>
      <xdr:rowOff>144020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1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160547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8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51347</xdr:rowOff>
    </xdr:from>
    <xdr:to>
      <xdr:col>41</xdr:col>
      <xdr:colOff>101600</xdr:colOff>
      <xdr:row>36</xdr:row>
      <xdr:rowOff>152947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169474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90748</xdr:rowOff>
    </xdr:from>
    <xdr:to>
      <xdr:col>36</xdr:col>
      <xdr:colOff>165100</xdr:colOff>
      <xdr:row>38</xdr:row>
      <xdr:rowOff>20898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12025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90502</xdr:rowOff>
    </xdr:from>
    <xdr:to>
      <xdr:col>55</xdr:col>
      <xdr:colOff>0</xdr:colOff>
      <xdr:row>58</xdr:row>
      <xdr:rowOff>71069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3152"/>
          <a:ext cx="838200" cy="1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90502</xdr:rowOff>
    </xdr:from>
    <xdr:to>
      <xdr:col>50</xdr:col>
      <xdr:colOff>114300</xdr:colOff>
      <xdr:row>58</xdr:row>
      <xdr:rowOff>35516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63152"/>
          <a:ext cx="889000" cy="11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112810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35516</xdr:rowOff>
    </xdr:from>
    <xdr:to>
      <xdr:col>45</xdr:col>
      <xdr:colOff>177800</xdr:colOff>
      <xdr:row>58</xdr:row>
      <xdr:rowOff>47833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79616"/>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120276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69038</xdr:rowOff>
    </xdr:from>
    <xdr:to>
      <xdr:col>41</xdr:col>
      <xdr:colOff>50800</xdr:colOff>
      <xdr:row>58</xdr:row>
      <xdr:rowOff>47833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41688"/>
          <a:ext cx="889000" cy="15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119544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6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115065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05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20269</xdr:rowOff>
    </xdr:from>
    <xdr:to>
      <xdr:col>55</xdr:col>
      <xdr:colOff>50800</xdr:colOff>
      <xdr:row>58</xdr:row>
      <xdr:rowOff>121869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151096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5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39702</xdr:rowOff>
    </xdr:from>
    <xdr:to>
      <xdr:col>50</xdr:col>
      <xdr:colOff>165100</xdr:colOff>
      <xdr:row>57</xdr:row>
      <xdr:rowOff>141302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157829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156166</xdr:rowOff>
    </xdr:from>
    <xdr:to>
      <xdr:col>46</xdr:col>
      <xdr:colOff>38100</xdr:colOff>
      <xdr:row>58</xdr:row>
      <xdr:rowOff>86316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102843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70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168483</xdr:rowOff>
    </xdr:from>
    <xdr:to>
      <xdr:col>41</xdr:col>
      <xdr:colOff>101600</xdr:colOff>
      <xdr:row>58</xdr:row>
      <xdr:rowOff>98633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4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115160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1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18238</xdr:rowOff>
    </xdr:from>
    <xdr:to>
      <xdr:col>36</xdr:col>
      <xdr:colOff>165100</xdr:colOff>
      <xdr:row>57</xdr:row>
      <xdr:rowOff>119838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136365</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27205" y="95661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36064</xdr:rowOff>
    </xdr:from>
    <xdr:to>
      <xdr:col>55</xdr:col>
      <xdr:colOff>0</xdr:colOff>
      <xdr:row>78</xdr:row>
      <xdr:rowOff>118700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09164"/>
          <a:ext cx="838200" cy="8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36064</xdr:rowOff>
    </xdr:from>
    <xdr:to>
      <xdr:col>50</xdr:col>
      <xdr:colOff>114300</xdr:colOff>
      <xdr:row>78</xdr:row>
      <xdr:rowOff>78542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09164"/>
          <a:ext cx="88900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163433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78542</xdr:rowOff>
    </xdr:from>
    <xdr:to>
      <xdr:col>45</xdr:col>
      <xdr:colOff>177800</xdr:colOff>
      <xdr:row>78</xdr:row>
      <xdr:rowOff>92391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51642"/>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9965</xdr:rowOff>
    </xdr:from>
    <xdr:to>
      <xdr:col>41</xdr:col>
      <xdr:colOff>50800</xdr:colOff>
      <xdr:row>78</xdr:row>
      <xdr:rowOff>92391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83065"/>
          <a:ext cx="889000" cy="8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67900</xdr:rowOff>
    </xdr:from>
    <xdr:to>
      <xdr:col>55</xdr:col>
      <xdr:colOff>50800</xdr:colOff>
      <xdr:row>78</xdr:row>
      <xdr:rowOff>169500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27277</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156714</xdr:rowOff>
    </xdr:from>
    <xdr:to>
      <xdr:col>50</xdr:col>
      <xdr:colOff>165100</xdr:colOff>
      <xdr:row>78</xdr:row>
      <xdr:rowOff>86864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103391</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313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27742</xdr:rowOff>
    </xdr:from>
    <xdr:to>
      <xdr:col>46</xdr:col>
      <xdr:colOff>38100</xdr:colOff>
      <xdr:row>78</xdr:row>
      <xdr:rowOff>129342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145869</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317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41591</xdr:rowOff>
    </xdr:from>
    <xdr:to>
      <xdr:col>41</xdr:col>
      <xdr:colOff>101600</xdr:colOff>
      <xdr:row>78</xdr:row>
      <xdr:rowOff>143191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159718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318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130615</xdr:rowOff>
    </xdr:from>
    <xdr:to>
      <xdr:col>36</xdr:col>
      <xdr:colOff>165100</xdr:colOff>
      <xdr:row>78</xdr:row>
      <xdr:rowOff>60765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77292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310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144881</xdr:rowOff>
    </xdr:from>
    <xdr:to>
      <xdr:col>55</xdr:col>
      <xdr:colOff>0</xdr:colOff>
      <xdr:row>97</xdr:row>
      <xdr:rowOff>40852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089731"/>
          <a:ext cx="838200" cy="58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30912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61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144881</xdr:rowOff>
    </xdr:from>
    <xdr:to>
      <xdr:col>50</xdr:col>
      <xdr:colOff>114300</xdr:colOff>
      <xdr:row>97</xdr:row>
      <xdr:rowOff>61120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089731"/>
          <a:ext cx="889000" cy="60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86554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37471</xdr:rowOff>
    </xdr:from>
    <xdr:to>
      <xdr:col>45</xdr:col>
      <xdr:colOff>177800</xdr:colOff>
      <xdr:row>97</xdr:row>
      <xdr:rowOff>61120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668121"/>
          <a:ext cx="889000" cy="2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158045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75087</xdr:rowOff>
    </xdr:from>
    <xdr:to>
      <xdr:col>41</xdr:col>
      <xdr:colOff>50800</xdr:colOff>
      <xdr:row>97</xdr:row>
      <xdr:rowOff>37471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191387"/>
          <a:ext cx="889000" cy="47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164082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130777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7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161502</xdr:rowOff>
    </xdr:from>
    <xdr:to>
      <xdr:col>55</xdr:col>
      <xdr:colOff>50800</xdr:colOff>
      <xdr:row>97</xdr:row>
      <xdr:rowOff>91652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12929</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7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94081</xdr:rowOff>
    </xdr:from>
    <xdr:to>
      <xdr:col>50</xdr:col>
      <xdr:colOff>165100</xdr:colOff>
      <xdr:row>94</xdr:row>
      <xdr:rowOff>24231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40758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581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10320</xdr:rowOff>
    </xdr:from>
    <xdr:to>
      <xdr:col>46</xdr:col>
      <xdr:colOff>38100</xdr:colOff>
      <xdr:row>97</xdr:row>
      <xdr:rowOff>111920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128447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4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158121</xdr:rowOff>
    </xdr:from>
    <xdr:to>
      <xdr:col>41</xdr:col>
      <xdr:colOff>101600</xdr:colOff>
      <xdr:row>97</xdr:row>
      <xdr:rowOff>88271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1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104798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39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24287</xdr:rowOff>
    </xdr:from>
    <xdr:to>
      <xdr:col>36</xdr:col>
      <xdr:colOff>165100</xdr:colOff>
      <xdr:row>94</xdr:row>
      <xdr:rowOff>125887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1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142414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591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89259</xdr:rowOff>
    </xdr:from>
    <xdr:to>
      <xdr:col>85</xdr:col>
      <xdr:colOff>127000</xdr:colOff>
      <xdr:row>35</xdr:row>
      <xdr:rowOff>34437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5918559"/>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89259</xdr:rowOff>
    </xdr:from>
    <xdr:to>
      <xdr:col>81</xdr:col>
      <xdr:colOff>50800</xdr:colOff>
      <xdr:row>35</xdr:row>
      <xdr:rowOff>23804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918559"/>
          <a:ext cx="8890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127712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155752</xdr:rowOff>
    </xdr:from>
    <xdr:to>
      <xdr:col>76</xdr:col>
      <xdr:colOff>114300</xdr:colOff>
      <xdr:row>35</xdr:row>
      <xdr:rowOff>23804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985052"/>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68084</xdr:rowOff>
    </xdr:from>
    <xdr:to>
      <xdr:col>71</xdr:col>
      <xdr:colOff>177800</xdr:colOff>
      <xdr:row>34</xdr:row>
      <xdr:rowOff>155752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5897384"/>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155087</xdr:rowOff>
    </xdr:from>
    <xdr:to>
      <xdr:col>85</xdr:col>
      <xdr:colOff>177800</xdr:colOff>
      <xdr:row>35</xdr:row>
      <xdr:rowOff>85237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59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6514</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83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38459</xdr:rowOff>
    </xdr:from>
    <xdr:to>
      <xdr:col>81</xdr:col>
      <xdr:colOff>101600</xdr:colOff>
      <xdr:row>34</xdr:row>
      <xdr:rowOff>140059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8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156586</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564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144454</xdr:rowOff>
    </xdr:from>
    <xdr:to>
      <xdr:col>76</xdr:col>
      <xdr:colOff>165100</xdr:colOff>
      <xdr:row>35</xdr:row>
      <xdr:rowOff>74604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59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91131</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7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104952</xdr:rowOff>
    </xdr:from>
    <xdr:to>
      <xdr:col>72</xdr:col>
      <xdr:colOff>38100</xdr:colOff>
      <xdr:row>35</xdr:row>
      <xdr:rowOff>35102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9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51629</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7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17284</xdr:rowOff>
    </xdr:from>
    <xdr:to>
      <xdr:col>67</xdr:col>
      <xdr:colOff>101600</xdr:colOff>
      <xdr:row>34</xdr:row>
      <xdr:rowOff>118884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58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135411</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62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108866</xdr:rowOff>
    </xdr:from>
    <xdr:to>
      <xdr:col>85</xdr:col>
      <xdr:colOff>127000</xdr:colOff>
      <xdr:row>77</xdr:row>
      <xdr:rowOff>110265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0516"/>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108866</xdr:rowOff>
    </xdr:from>
    <xdr:to>
      <xdr:col>81</xdr:col>
      <xdr:colOff>50800</xdr:colOff>
      <xdr:row>77</xdr:row>
      <xdr:rowOff>113326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0516"/>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106153</xdr:rowOff>
    </xdr:from>
    <xdr:to>
      <xdr:col>76</xdr:col>
      <xdr:colOff>114300</xdr:colOff>
      <xdr:row>77</xdr:row>
      <xdr:rowOff>113326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7803"/>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106153</xdr:rowOff>
    </xdr:from>
    <xdr:to>
      <xdr:col>71</xdr:col>
      <xdr:colOff>177800</xdr:colOff>
      <xdr:row>77</xdr:row>
      <xdr:rowOff>109169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78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59465</xdr:rowOff>
    </xdr:from>
    <xdr:to>
      <xdr:col>85</xdr:col>
      <xdr:colOff>177800</xdr:colOff>
      <xdr:row>77</xdr:row>
      <xdr:rowOff>161065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37892</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58066</xdr:rowOff>
    </xdr:from>
    <xdr:to>
      <xdr:col>81</xdr:col>
      <xdr:colOff>101600</xdr:colOff>
      <xdr:row>77</xdr:row>
      <xdr:rowOff>159666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150793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5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62526</xdr:rowOff>
    </xdr:from>
    <xdr:to>
      <xdr:col>76</xdr:col>
      <xdr:colOff>165100</xdr:colOff>
      <xdr:row>77</xdr:row>
      <xdr:rowOff>164126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155253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55353</xdr:rowOff>
    </xdr:from>
    <xdr:to>
      <xdr:col>72</xdr:col>
      <xdr:colOff>38100</xdr:colOff>
      <xdr:row>77</xdr:row>
      <xdr:rowOff>156953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2030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3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58369</xdr:rowOff>
    </xdr:from>
    <xdr:to>
      <xdr:col>67</xdr:col>
      <xdr:colOff>101600</xdr:colOff>
      <xdr:row>77</xdr:row>
      <xdr:rowOff>159969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151096</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5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66807</xdr:rowOff>
    </xdr:from>
    <xdr:to>
      <xdr:col>85</xdr:col>
      <xdr:colOff>127000</xdr:colOff>
      <xdr:row>98</xdr:row>
      <xdr:rowOff>86899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8907"/>
          <a:ext cx="838200" cy="2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69932</xdr:rowOff>
    </xdr:from>
    <xdr:to>
      <xdr:col>81</xdr:col>
      <xdr:colOff>50800</xdr:colOff>
      <xdr:row>98</xdr:row>
      <xdr:rowOff>86899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2032"/>
          <a:ext cx="8890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121926</xdr:rowOff>
    </xdr:from>
    <xdr:to>
      <xdr:col>76</xdr:col>
      <xdr:colOff>114300</xdr:colOff>
      <xdr:row>98</xdr:row>
      <xdr:rowOff>69932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52576"/>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121926</xdr:rowOff>
    </xdr:from>
    <xdr:to>
      <xdr:col>71</xdr:col>
      <xdr:colOff>177800</xdr:colOff>
      <xdr:row>98</xdr:row>
      <xdr:rowOff>92807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2576"/>
          <a:ext cx="889000" cy="14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16007</xdr:rowOff>
    </xdr:from>
    <xdr:to>
      <xdr:col>85</xdr:col>
      <xdr:colOff>177800</xdr:colOff>
      <xdr:row>98</xdr:row>
      <xdr:rowOff>117607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146834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36099</xdr:rowOff>
    </xdr:from>
    <xdr:to>
      <xdr:col>81</xdr:col>
      <xdr:colOff>101600</xdr:colOff>
      <xdr:row>98</xdr:row>
      <xdr:rowOff>137699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154226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61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19132</xdr:rowOff>
    </xdr:from>
    <xdr:to>
      <xdr:col>76</xdr:col>
      <xdr:colOff>165100</xdr:colOff>
      <xdr:row>98</xdr:row>
      <xdr:rowOff>120732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137259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9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71126</xdr:rowOff>
    </xdr:from>
    <xdr:to>
      <xdr:col>72</xdr:col>
      <xdr:colOff>38100</xdr:colOff>
      <xdr:row>98</xdr:row>
      <xdr:rowOff>1276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17803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42007</xdr:rowOff>
    </xdr:from>
    <xdr:to>
      <xdr:col>67</xdr:col>
      <xdr:colOff>101600</xdr:colOff>
      <xdr:row>98</xdr:row>
      <xdr:rowOff>143607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160134</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61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46725</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3275"/>
          <a:ext cx="838200" cy="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46725</xdr:rowOff>
    </xdr:from>
    <xdr:to>
      <xdr:col>111</xdr:col>
      <xdr:colOff>177800</xdr:colOff>
      <xdr:row>39</xdr:row>
      <xdr:rowOff>92707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33275"/>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92707</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79257"/>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167375</xdr:rowOff>
    </xdr:from>
    <xdr:to>
      <xdr:col>112</xdr:col>
      <xdr:colOff>38100</xdr:colOff>
      <xdr:row>39</xdr:row>
      <xdr:rowOff>97525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88652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7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41907</xdr:rowOff>
    </xdr:from>
    <xdr:to>
      <xdr:col>107</xdr:col>
      <xdr:colOff>101600</xdr:colOff>
      <xdr:row>39</xdr:row>
      <xdr:rowOff>143507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134634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21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84917</xdr:rowOff>
    </xdr:from>
    <xdr:to>
      <xdr:col>116</xdr:col>
      <xdr:colOff>63500</xdr:colOff>
      <xdr:row>57</xdr:row>
      <xdr:rowOff>85522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86117"/>
          <a:ext cx="838200" cy="17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67801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1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62140</xdr:rowOff>
    </xdr:from>
    <xdr:to>
      <xdr:col>111</xdr:col>
      <xdr:colOff>177800</xdr:colOff>
      <xdr:row>57</xdr:row>
      <xdr:rowOff>85522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834790"/>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62140</xdr:rowOff>
    </xdr:from>
    <xdr:to>
      <xdr:col>107</xdr:col>
      <xdr:colOff>50800</xdr:colOff>
      <xdr:row>57</xdr:row>
      <xdr:rowOff>72508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34790"/>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10341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2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65029</xdr:rowOff>
    </xdr:from>
    <xdr:to>
      <xdr:col>102</xdr:col>
      <xdr:colOff>114300</xdr:colOff>
      <xdr:row>57</xdr:row>
      <xdr:rowOff>72508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837679"/>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14635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3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34117</xdr:rowOff>
    </xdr:from>
    <xdr:to>
      <xdr:col>116</xdr:col>
      <xdr:colOff>114300</xdr:colOff>
      <xdr:row>56</xdr:row>
      <xdr:rowOff>135717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3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56994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34722</xdr:rowOff>
    </xdr:from>
    <xdr:to>
      <xdr:col>112</xdr:col>
      <xdr:colOff>38100</xdr:colOff>
      <xdr:row>57</xdr:row>
      <xdr:rowOff>136322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152849</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5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11340</xdr:rowOff>
    </xdr:from>
    <xdr:to>
      <xdr:col>107</xdr:col>
      <xdr:colOff>101600</xdr:colOff>
      <xdr:row>57</xdr:row>
      <xdr:rowOff>112940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8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129467</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21708</xdr:rowOff>
    </xdr:from>
    <xdr:to>
      <xdr:col>102</xdr:col>
      <xdr:colOff>165100</xdr:colOff>
      <xdr:row>57</xdr:row>
      <xdr:rowOff>123308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139835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5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14229</xdr:rowOff>
    </xdr:from>
    <xdr:to>
      <xdr:col>98</xdr:col>
      <xdr:colOff>38100</xdr:colOff>
      <xdr:row>57</xdr:row>
      <xdr:rowOff>115829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132356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5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45498</xdr:rowOff>
    </xdr:from>
    <xdr:to>
      <xdr:col>116</xdr:col>
      <xdr:colOff>63500</xdr:colOff>
      <xdr:row>76</xdr:row>
      <xdr:rowOff>65432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075698"/>
          <a:ext cx="8382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45498</xdr:rowOff>
    </xdr:from>
    <xdr:to>
      <xdr:col>111</xdr:col>
      <xdr:colOff>177800</xdr:colOff>
      <xdr:row>76</xdr:row>
      <xdr:rowOff>55305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075698"/>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55305</xdr:rowOff>
    </xdr:from>
    <xdr:to>
      <xdr:col>107</xdr:col>
      <xdr:colOff>50800</xdr:colOff>
      <xdr:row>76</xdr:row>
      <xdr:rowOff>106046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085505"/>
          <a:ext cx="889000" cy="5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103687</xdr:rowOff>
    </xdr:from>
    <xdr:to>
      <xdr:col>102</xdr:col>
      <xdr:colOff>114300</xdr:colOff>
      <xdr:row>76</xdr:row>
      <xdr:rowOff>106046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133887"/>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14632</xdr:rowOff>
    </xdr:from>
    <xdr:to>
      <xdr:col>116</xdr:col>
      <xdr:colOff>114300</xdr:colOff>
      <xdr:row>76</xdr:row>
      <xdr:rowOff>116232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164509</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166148</xdr:rowOff>
    </xdr:from>
    <xdr:to>
      <xdr:col>112</xdr:col>
      <xdr:colOff>38100</xdr:colOff>
      <xdr:row>76</xdr:row>
      <xdr:rowOff>96298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87425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1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4505</xdr:rowOff>
    </xdr:from>
    <xdr:to>
      <xdr:col>107</xdr:col>
      <xdr:colOff>101600</xdr:colOff>
      <xdr:row>76</xdr:row>
      <xdr:rowOff>106105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0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97232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2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55246</xdr:rowOff>
    </xdr:from>
    <xdr:to>
      <xdr:col>102</xdr:col>
      <xdr:colOff>165100</xdr:colOff>
      <xdr:row>76</xdr:row>
      <xdr:rowOff>156846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147973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7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52887</xdr:rowOff>
    </xdr:from>
    <xdr:to>
      <xdr:col>98</xdr:col>
      <xdr:colOff>38100</xdr:colOff>
      <xdr:row>76</xdr:row>
      <xdr:rowOff>154487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145614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7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類似団体平均に比べ</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、普通建設事業費、災害復旧事業費、積立金、貸付金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が多額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となっている。理由は下記のとおり。</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普通建設事業費：準用河川の改修工事、漁港の防波堤工事、道の駅の移転整備等の実施によるもの。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災害復旧事業費：令和元年台風第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号災害に伴う道路、河川等の災害復旧事業の実施によるもの。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積立金：決算剰余金等の増額に伴い、財政調整基金への積み立て額が増加したことによるもの。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貸付金：産業開発公社への長期貸付の実施によるもの。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岩手県田野畑村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3,117
3,091
156.19
5,784,830
5,538,479
155,804
2,400,185
5,461,351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95009</xdr:rowOff>
    </xdr:from>
    <xdr:to>
      <xdr:col>24</xdr:col>
      <xdr:colOff>63500</xdr:colOff>
      <xdr:row>37</xdr:row>
      <xdr:rowOff>95199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865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95199</xdr:rowOff>
    </xdr:from>
    <xdr:to>
      <xdr:col>19</xdr:col>
      <xdr:colOff>177800</xdr:colOff>
      <xdr:row>37</xdr:row>
      <xdr:rowOff>109106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8849"/>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109106</xdr:rowOff>
    </xdr:from>
    <xdr:to>
      <xdr:col>15</xdr:col>
      <xdr:colOff>50800</xdr:colOff>
      <xdr:row>37</xdr:row>
      <xdr:rowOff>117354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2756"/>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117354</xdr:rowOff>
    </xdr:from>
    <xdr:to>
      <xdr:col>10</xdr:col>
      <xdr:colOff>114300</xdr:colOff>
      <xdr:row>37</xdr:row>
      <xdr:rowOff>130747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1004"/>
          <a:ext cx="889000" cy="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44209</xdr:rowOff>
    </xdr:from>
    <xdr:to>
      <xdr:col>24</xdr:col>
      <xdr:colOff>114300</xdr:colOff>
      <xdr:row>37</xdr:row>
      <xdr:rowOff>145809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157167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44399</xdr:rowOff>
    </xdr:from>
    <xdr:to>
      <xdr:col>20</xdr:col>
      <xdr:colOff>38100</xdr:colOff>
      <xdr:row>37</xdr:row>
      <xdr:rowOff>145999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137126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58306</xdr:rowOff>
    </xdr:from>
    <xdr:to>
      <xdr:col>15</xdr:col>
      <xdr:colOff>101600</xdr:colOff>
      <xdr:row>37</xdr:row>
      <xdr:rowOff>159906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151033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66554</xdr:rowOff>
    </xdr:from>
    <xdr:to>
      <xdr:col>10</xdr:col>
      <xdr:colOff>165100</xdr:colOff>
      <xdr:row>37</xdr:row>
      <xdr:rowOff>168154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159281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79947</xdr:rowOff>
    </xdr:from>
    <xdr:to>
      <xdr:col>6</xdr:col>
      <xdr:colOff>38100</xdr:colOff>
      <xdr:row>38</xdr:row>
      <xdr:rowOff>10097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21313</xdr:rowOff>
    </xdr:from>
    <xdr:to>
      <xdr:col>24</xdr:col>
      <xdr:colOff>63500</xdr:colOff>
      <xdr:row>58</xdr:row>
      <xdr:rowOff>43442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65413"/>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21313</xdr:rowOff>
    </xdr:from>
    <xdr:to>
      <xdr:col>19</xdr:col>
      <xdr:colOff>177800</xdr:colOff>
      <xdr:row>58</xdr:row>
      <xdr:rowOff>22882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5413"/>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148118</xdr:rowOff>
    </xdr:from>
    <xdr:to>
      <xdr:col>15</xdr:col>
      <xdr:colOff>50800</xdr:colOff>
      <xdr:row>58</xdr:row>
      <xdr:rowOff>22882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0768"/>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116884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148118</xdr:rowOff>
    </xdr:from>
    <xdr:to>
      <xdr:col>10</xdr:col>
      <xdr:colOff>114300</xdr:colOff>
      <xdr:row>58</xdr:row>
      <xdr:rowOff>70144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0768"/>
          <a:ext cx="889000" cy="9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6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116753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6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164092</xdr:rowOff>
    </xdr:from>
    <xdr:to>
      <xdr:col>24</xdr:col>
      <xdr:colOff>114300</xdr:colOff>
      <xdr:row>58</xdr:row>
      <xdr:rowOff>94242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123469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2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141963</xdr:rowOff>
    </xdr:from>
    <xdr:to>
      <xdr:col>20</xdr:col>
      <xdr:colOff>38100</xdr:colOff>
      <xdr:row>58</xdr:row>
      <xdr:rowOff>72113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88640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143532</xdr:rowOff>
    </xdr:from>
    <xdr:to>
      <xdr:col>15</xdr:col>
      <xdr:colOff>101600</xdr:colOff>
      <xdr:row>58</xdr:row>
      <xdr:rowOff>73682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90209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9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97318</xdr:rowOff>
    </xdr:from>
    <xdr:to>
      <xdr:col>10</xdr:col>
      <xdr:colOff>165100</xdr:colOff>
      <xdr:row>58</xdr:row>
      <xdr:rowOff>27468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43995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4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19344</xdr:rowOff>
    </xdr:from>
    <xdr:to>
      <xdr:col>6</xdr:col>
      <xdr:colOff>38100</xdr:colOff>
      <xdr:row>58</xdr:row>
      <xdr:rowOff>120944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6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137471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3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117170</xdr:rowOff>
    </xdr:from>
    <xdr:to>
      <xdr:col>24</xdr:col>
      <xdr:colOff>63500</xdr:colOff>
      <xdr:row>79</xdr:row>
      <xdr:rowOff>32229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490270"/>
          <a:ext cx="838200" cy="8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32229</xdr:rowOff>
    </xdr:from>
    <xdr:to>
      <xdr:col>19</xdr:col>
      <xdr:colOff>177800</xdr:colOff>
      <xdr:row>79</xdr:row>
      <xdr:rowOff>37047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576779"/>
          <a:ext cx="8890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37047</xdr:rowOff>
    </xdr:from>
    <xdr:to>
      <xdr:col>15</xdr:col>
      <xdr:colOff>50800</xdr:colOff>
      <xdr:row>79</xdr:row>
      <xdr:rowOff>78789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581597"/>
          <a:ext cx="889000" cy="4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78789</xdr:rowOff>
    </xdr:from>
    <xdr:to>
      <xdr:col>10</xdr:col>
      <xdr:colOff>114300</xdr:colOff>
      <xdr:row>79</xdr:row>
      <xdr:rowOff>89836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623339"/>
          <a:ext cx="889000" cy="1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66370</xdr:rowOff>
    </xdr:from>
    <xdr:to>
      <xdr:col>24</xdr:col>
      <xdr:colOff>114300</xdr:colOff>
      <xdr:row>78</xdr:row>
      <xdr:rowOff>167970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4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44797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152879</xdr:rowOff>
    </xdr:from>
    <xdr:to>
      <xdr:col>20</xdr:col>
      <xdr:colOff>38100</xdr:colOff>
      <xdr:row>79</xdr:row>
      <xdr:rowOff>83029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52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74156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61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157697</xdr:rowOff>
    </xdr:from>
    <xdr:to>
      <xdr:col>15</xdr:col>
      <xdr:colOff>101600</xdr:colOff>
      <xdr:row>79</xdr:row>
      <xdr:rowOff>87847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78974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27989</xdr:rowOff>
    </xdr:from>
    <xdr:to>
      <xdr:col>10</xdr:col>
      <xdr:colOff>165100</xdr:colOff>
      <xdr:row>79</xdr:row>
      <xdr:rowOff>129589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120716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6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39036</xdr:rowOff>
    </xdr:from>
    <xdr:to>
      <xdr:col>6</xdr:col>
      <xdr:colOff>38100</xdr:colOff>
      <xdr:row>79</xdr:row>
      <xdr:rowOff>140636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131763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7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48501</xdr:rowOff>
    </xdr:from>
    <xdr:to>
      <xdr:col>24</xdr:col>
      <xdr:colOff>63500</xdr:colOff>
      <xdr:row>98</xdr:row>
      <xdr:rowOff>75826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50601"/>
          <a:ext cx="838200" cy="2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75826</xdr:rowOff>
    </xdr:from>
    <xdr:to>
      <xdr:col>19</xdr:col>
      <xdr:colOff>177800</xdr:colOff>
      <xdr:row>98</xdr:row>
      <xdr:rowOff>85604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7926"/>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85604</xdr:rowOff>
    </xdr:from>
    <xdr:to>
      <xdr:col>15</xdr:col>
      <xdr:colOff>50800</xdr:colOff>
      <xdr:row>98</xdr:row>
      <xdr:rowOff>105459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7704"/>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79053</xdr:rowOff>
    </xdr:from>
    <xdr:to>
      <xdr:col>10</xdr:col>
      <xdr:colOff>114300</xdr:colOff>
      <xdr:row>98</xdr:row>
      <xdr:rowOff>105459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1153"/>
          <a:ext cx="889000" cy="2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169151</xdr:rowOff>
    </xdr:from>
    <xdr:to>
      <xdr:col>24</xdr:col>
      <xdr:colOff>114300</xdr:colOff>
      <xdr:row>98</xdr:row>
      <xdr:rowOff>99301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84078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25026</xdr:rowOff>
    </xdr:from>
    <xdr:to>
      <xdr:col>20</xdr:col>
      <xdr:colOff>38100</xdr:colOff>
      <xdr:row>98</xdr:row>
      <xdr:rowOff>126626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117753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34804</xdr:rowOff>
    </xdr:from>
    <xdr:to>
      <xdr:col>15</xdr:col>
      <xdr:colOff>101600</xdr:colOff>
      <xdr:row>98</xdr:row>
      <xdr:rowOff>136404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127531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54659</xdr:rowOff>
    </xdr:from>
    <xdr:to>
      <xdr:col>10</xdr:col>
      <xdr:colOff>165100</xdr:colOff>
      <xdr:row>98</xdr:row>
      <xdr:rowOff>156259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28253</xdr:rowOff>
    </xdr:from>
    <xdr:to>
      <xdr:col>6</xdr:col>
      <xdr:colOff>38100</xdr:colOff>
      <xdr:row>98</xdr:row>
      <xdr:rowOff>129853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120980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43688</xdr:rowOff>
    </xdr:from>
    <xdr:to>
      <xdr:col>55</xdr:col>
      <xdr:colOff>0</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23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43053</xdr:rowOff>
    </xdr:from>
    <xdr:to>
      <xdr:col>50</xdr:col>
      <xdr:colOff>114300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603"/>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43053</xdr:rowOff>
    </xdr:from>
    <xdr:to>
      <xdr:col>45</xdr:col>
      <xdr:colOff>177800</xdr:colOff>
      <xdr:row>39</xdr:row>
      <xdr:rowOff>43180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960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43180</xdr:rowOff>
    </xdr:from>
    <xdr:to>
      <xdr:col>41</xdr:col>
      <xdr:colOff>50800</xdr:colOff>
      <xdr:row>39</xdr:row>
      <xdr:rowOff>43180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9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164338</xdr:rowOff>
    </xdr:from>
    <xdr:to>
      <xdr:col>50</xdr:col>
      <xdr:colOff>165100</xdr:colOff>
      <xdr:row>39</xdr:row>
      <xdr:rowOff>94488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85615</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163703</xdr:rowOff>
    </xdr:from>
    <xdr:to>
      <xdr:col>46</xdr:col>
      <xdr:colOff>38100</xdr:colOff>
      <xdr:row>39</xdr:row>
      <xdr:rowOff>93853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84980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5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163830</xdr:rowOff>
    </xdr:from>
    <xdr:to>
      <xdr:col>41</xdr:col>
      <xdr:colOff>101600</xdr:colOff>
      <xdr:row>39</xdr:row>
      <xdr:rowOff>93980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85107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163830</xdr:rowOff>
    </xdr:from>
    <xdr:to>
      <xdr:col>36</xdr:col>
      <xdr:colOff>165100</xdr:colOff>
      <xdr:row>39</xdr:row>
      <xdr:rowOff>93980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85107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148196</xdr:rowOff>
    </xdr:from>
    <xdr:to>
      <xdr:col>55</xdr:col>
      <xdr:colOff>0</xdr:colOff>
      <xdr:row>57</xdr:row>
      <xdr:rowOff>169299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77946"/>
          <a:ext cx="838200" cy="36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100163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2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148196</xdr:rowOff>
    </xdr:from>
    <xdr:to>
      <xdr:col>50</xdr:col>
      <xdr:colOff>114300</xdr:colOff>
      <xdr:row>57</xdr:row>
      <xdr:rowOff>99047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77946"/>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54639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66997</xdr:rowOff>
    </xdr:from>
    <xdr:to>
      <xdr:col>45</xdr:col>
      <xdr:colOff>177800</xdr:colOff>
      <xdr:row>57</xdr:row>
      <xdr:rowOff>99047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39647"/>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13639</xdr:rowOff>
    </xdr:from>
    <xdr:to>
      <xdr:col>41</xdr:col>
      <xdr:colOff>50800</xdr:colOff>
      <xdr:row>57</xdr:row>
      <xdr:rowOff>66997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43389"/>
          <a:ext cx="889000" cy="39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40063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118499</xdr:rowOff>
    </xdr:from>
    <xdr:to>
      <xdr:col>55</xdr:col>
      <xdr:colOff>50800</xdr:colOff>
      <xdr:row>58</xdr:row>
      <xdr:rowOff>48649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9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141376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4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97396</xdr:rowOff>
    </xdr:from>
    <xdr:to>
      <xdr:col>50</xdr:col>
      <xdr:colOff>165100</xdr:colOff>
      <xdr:row>56</xdr:row>
      <xdr:rowOff>27546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44073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3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48247</xdr:rowOff>
    </xdr:from>
    <xdr:to>
      <xdr:col>46</xdr:col>
      <xdr:colOff>38100</xdr:colOff>
      <xdr:row>57</xdr:row>
      <xdr:rowOff>149847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166374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9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16197</xdr:rowOff>
    </xdr:from>
    <xdr:to>
      <xdr:col>41</xdr:col>
      <xdr:colOff>101600</xdr:colOff>
      <xdr:row>57</xdr:row>
      <xdr:rowOff>117797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134324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6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134289</xdr:rowOff>
    </xdr:from>
    <xdr:to>
      <xdr:col>36</xdr:col>
      <xdr:colOff>165100</xdr:colOff>
      <xdr:row>55</xdr:row>
      <xdr:rowOff>64439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80966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6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164292</xdr:rowOff>
    </xdr:from>
    <xdr:to>
      <xdr:col>55</xdr:col>
      <xdr:colOff>0</xdr:colOff>
      <xdr:row>78</xdr:row>
      <xdr:rowOff>10806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65942"/>
          <a:ext cx="838200" cy="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92395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153023</xdr:rowOff>
    </xdr:from>
    <xdr:to>
      <xdr:col>50</xdr:col>
      <xdr:colOff>114300</xdr:colOff>
      <xdr:row>78</xdr:row>
      <xdr:rowOff>10806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54673"/>
          <a:ext cx="889000" cy="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153023</xdr:rowOff>
    </xdr:from>
    <xdr:to>
      <xdr:col>45</xdr:col>
      <xdr:colOff>177800</xdr:colOff>
      <xdr:row>78</xdr:row>
      <xdr:rowOff>18574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54673"/>
          <a:ext cx="8890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18574</xdr:rowOff>
    </xdr:from>
    <xdr:to>
      <xdr:col>41</xdr:col>
      <xdr:colOff>50800</xdr:colOff>
      <xdr:row>78</xdr:row>
      <xdr:rowOff>37959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91674"/>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67366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113492</xdr:rowOff>
    </xdr:from>
    <xdr:to>
      <xdr:col>55</xdr:col>
      <xdr:colOff>50800</xdr:colOff>
      <xdr:row>78</xdr:row>
      <xdr:rowOff>43642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136369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131456</xdr:rowOff>
    </xdr:from>
    <xdr:to>
      <xdr:col>50</xdr:col>
      <xdr:colOff>165100</xdr:colOff>
      <xdr:row>78</xdr:row>
      <xdr:rowOff>61606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52733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2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102223</xdr:rowOff>
    </xdr:from>
    <xdr:to>
      <xdr:col>46</xdr:col>
      <xdr:colOff>38100</xdr:colOff>
      <xdr:row>78</xdr:row>
      <xdr:rowOff>32373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48900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139224</xdr:rowOff>
    </xdr:from>
    <xdr:to>
      <xdr:col>41</xdr:col>
      <xdr:colOff>101600</xdr:colOff>
      <xdr:row>78</xdr:row>
      <xdr:rowOff>69374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85901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1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158609</xdr:rowOff>
    </xdr:from>
    <xdr:to>
      <xdr:col>36</xdr:col>
      <xdr:colOff>165100</xdr:colOff>
      <xdr:row>78</xdr:row>
      <xdr:rowOff>88759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79886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5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164716</xdr:rowOff>
    </xdr:from>
    <xdr:to>
      <xdr:col>55</xdr:col>
      <xdr:colOff>0</xdr:colOff>
      <xdr:row>95</xdr:row>
      <xdr:rowOff>97425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5938116"/>
          <a:ext cx="838200" cy="4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43752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02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164716</xdr:rowOff>
    </xdr:from>
    <xdr:to>
      <xdr:col>50</xdr:col>
      <xdr:colOff>114300</xdr:colOff>
      <xdr:row>96</xdr:row>
      <xdr:rowOff>12325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5938116"/>
          <a:ext cx="889000" cy="5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170480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104705</xdr:rowOff>
    </xdr:from>
    <xdr:to>
      <xdr:col>45</xdr:col>
      <xdr:colOff>177800</xdr:colOff>
      <xdr:row>96</xdr:row>
      <xdr:rowOff>12325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92455"/>
          <a:ext cx="889000" cy="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17240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19571</xdr:rowOff>
    </xdr:from>
    <xdr:to>
      <xdr:col>41</xdr:col>
      <xdr:colOff>50800</xdr:colOff>
      <xdr:row>95</xdr:row>
      <xdr:rowOff>104705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5621521"/>
          <a:ext cx="889000" cy="7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23009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6743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63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46625</xdr:rowOff>
    </xdr:from>
    <xdr:to>
      <xdr:col>55</xdr:col>
      <xdr:colOff>50800</xdr:colOff>
      <xdr:row>95</xdr:row>
      <xdr:rowOff>148225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3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69502</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18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113916</xdr:rowOff>
    </xdr:from>
    <xdr:to>
      <xdr:col>50</xdr:col>
      <xdr:colOff>165100</xdr:colOff>
      <xdr:row>93</xdr:row>
      <xdr:rowOff>44066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8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60593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566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132975</xdr:rowOff>
    </xdr:from>
    <xdr:to>
      <xdr:col>46</xdr:col>
      <xdr:colOff>38100</xdr:colOff>
      <xdr:row>96</xdr:row>
      <xdr:rowOff>63125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79652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19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53905</xdr:rowOff>
    </xdr:from>
    <xdr:to>
      <xdr:col>41</xdr:col>
      <xdr:colOff>101600</xdr:colOff>
      <xdr:row>95</xdr:row>
      <xdr:rowOff>155505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4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582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11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140221</xdr:rowOff>
    </xdr:from>
    <xdr:to>
      <xdr:col>36</xdr:col>
      <xdr:colOff>165100</xdr:colOff>
      <xdr:row>91</xdr:row>
      <xdr:rowOff>70371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5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86898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34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51674</xdr:rowOff>
    </xdr:from>
    <xdr:to>
      <xdr:col>85</xdr:col>
      <xdr:colOff>127000</xdr:colOff>
      <xdr:row>36</xdr:row>
      <xdr:rowOff>169875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223874"/>
          <a:ext cx="838200" cy="1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134831</xdr:rowOff>
    </xdr:from>
    <xdr:to>
      <xdr:col>81</xdr:col>
      <xdr:colOff>50800</xdr:colOff>
      <xdr:row>36</xdr:row>
      <xdr:rowOff>51674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135581"/>
          <a:ext cx="889000" cy="8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134831</xdr:rowOff>
    </xdr:from>
    <xdr:to>
      <xdr:col>76</xdr:col>
      <xdr:colOff>114300</xdr:colOff>
      <xdr:row>37</xdr:row>
      <xdr:rowOff>26101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135581"/>
          <a:ext cx="889000" cy="2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25234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125656</xdr:rowOff>
    </xdr:from>
    <xdr:to>
      <xdr:col>71</xdr:col>
      <xdr:colOff>177800</xdr:colOff>
      <xdr:row>37</xdr:row>
      <xdr:rowOff>26101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26406"/>
          <a:ext cx="889000" cy="2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52643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119075</xdr:rowOff>
    </xdr:from>
    <xdr:to>
      <xdr:col>85</xdr:col>
      <xdr:colOff>177800</xdr:colOff>
      <xdr:row>37</xdr:row>
      <xdr:rowOff>49225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97502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874</xdr:rowOff>
    </xdr:from>
    <xdr:to>
      <xdr:col>81</xdr:col>
      <xdr:colOff>101600</xdr:colOff>
      <xdr:row>36</xdr:row>
      <xdr:rowOff>102474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93601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2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84031</xdr:rowOff>
    </xdr:from>
    <xdr:to>
      <xdr:col>76</xdr:col>
      <xdr:colOff>165100</xdr:colOff>
      <xdr:row>36</xdr:row>
      <xdr:rowOff>14181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0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30708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8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146751</xdr:rowOff>
    </xdr:from>
    <xdr:to>
      <xdr:col>72</xdr:col>
      <xdr:colOff>38100</xdr:colOff>
      <xdr:row>37</xdr:row>
      <xdr:rowOff>76901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1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68028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74856</xdr:rowOff>
    </xdr:from>
    <xdr:to>
      <xdr:col>67</xdr:col>
      <xdr:colOff>101600</xdr:colOff>
      <xdr:row>36</xdr:row>
      <xdr:rowOff>5006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21533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5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29922</xdr:rowOff>
    </xdr:from>
    <xdr:to>
      <xdr:col>85</xdr:col>
      <xdr:colOff>127000</xdr:colOff>
      <xdr:row>58</xdr:row>
      <xdr:rowOff>75473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02572"/>
          <a:ext cx="838200" cy="21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29922</xdr:rowOff>
    </xdr:from>
    <xdr:to>
      <xdr:col>81</xdr:col>
      <xdr:colOff>50800</xdr:colOff>
      <xdr:row>58</xdr:row>
      <xdr:rowOff>8493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2572"/>
          <a:ext cx="889000" cy="15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162385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8493</xdr:rowOff>
    </xdr:from>
    <xdr:to>
      <xdr:col>76</xdr:col>
      <xdr:colOff>114300</xdr:colOff>
      <xdr:row>58</xdr:row>
      <xdr:rowOff>89557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52593"/>
          <a:ext cx="889000" cy="8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89557</xdr:rowOff>
    </xdr:from>
    <xdr:to>
      <xdr:col>71</xdr:col>
      <xdr:colOff>177800</xdr:colOff>
      <xdr:row>58</xdr:row>
      <xdr:rowOff>98199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33657"/>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24673</xdr:rowOff>
    </xdr:from>
    <xdr:to>
      <xdr:col>85</xdr:col>
      <xdr:colOff>177800</xdr:colOff>
      <xdr:row>58</xdr:row>
      <xdr:rowOff>126273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6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111050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150572</xdr:rowOff>
    </xdr:from>
    <xdr:to>
      <xdr:col>81</xdr:col>
      <xdr:colOff>101600</xdr:colOff>
      <xdr:row>57</xdr:row>
      <xdr:rowOff>80722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97249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2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129143</xdr:rowOff>
    </xdr:from>
    <xdr:to>
      <xdr:col>76</xdr:col>
      <xdr:colOff>165100</xdr:colOff>
      <xdr:row>58</xdr:row>
      <xdr:rowOff>59293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50420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99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38757</xdr:rowOff>
    </xdr:from>
    <xdr:to>
      <xdr:col>72</xdr:col>
      <xdr:colOff>38100</xdr:colOff>
      <xdr:row>58</xdr:row>
      <xdr:rowOff>140357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131484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7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47399</xdr:rowOff>
    </xdr:from>
    <xdr:to>
      <xdr:col>67</xdr:col>
      <xdr:colOff>101600</xdr:colOff>
      <xdr:row>58</xdr:row>
      <xdr:rowOff>148999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140126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8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89260</xdr:rowOff>
    </xdr:from>
    <xdr:to>
      <xdr:col>85</xdr:col>
      <xdr:colOff>127000</xdr:colOff>
      <xdr:row>75</xdr:row>
      <xdr:rowOff>34437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2776560"/>
          <a:ext cx="8382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89260</xdr:rowOff>
    </xdr:from>
    <xdr:to>
      <xdr:col>81</xdr:col>
      <xdr:colOff>50800</xdr:colOff>
      <xdr:row>75</xdr:row>
      <xdr:rowOff>23805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2776560"/>
          <a:ext cx="889000" cy="10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127709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155753</xdr:rowOff>
    </xdr:from>
    <xdr:to>
      <xdr:col>76</xdr:col>
      <xdr:colOff>114300</xdr:colOff>
      <xdr:row>75</xdr:row>
      <xdr:rowOff>23805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2843053"/>
          <a:ext cx="8890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68084</xdr:rowOff>
    </xdr:from>
    <xdr:to>
      <xdr:col>71</xdr:col>
      <xdr:colOff>177800</xdr:colOff>
      <xdr:row>74</xdr:row>
      <xdr:rowOff>155753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2755384"/>
          <a:ext cx="889000" cy="8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155087</xdr:rowOff>
    </xdr:from>
    <xdr:to>
      <xdr:col>85</xdr:col>
      <xdr:colOff>177800</xdr:colOff>
      <xdr:row>75</xdr:row>
      <xdr:rowOff>85237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8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6514</xdr:rowOff>
    </xdr:from>
    <xdr:ext cx="599010"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69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38460</xdr:rowOff>
    </xdr:from>
    <xdr:to>
      <xdr:col>81</xdr:col>
      <xdr:colOff>101600</xdr:colOff>
      <xdr:row>74</xdr:row>
      <xdr:rowOff>140060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7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156587</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5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144455</xdr:rowOff>
    </xdr:from>
    <xdr:to>
      <xdr:col>76</xdr:col>
      <xdr:colOff>165100</xdr:colOff>
      <xdr:row>75</xdr:row>
      <xdr:rowOff>74605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28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91132</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292795" y="1260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104953</xdr:rowOff>
    </xdr:from>
    <xdr:to>
      <xdr:col>72</xdr:col>
      <xdr:colOff>38100</xdr:colOff>
      <xdr:row>75</xdr:row>
      <xdr:rowOff>35103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27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51630</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56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17284</xdr:rowOff>
    </xdr:from>
    <xdr:to>
      <xdr:col>67</xdr:col>
      <xdr:colOff>101600</xdr:colOff>
      <xdr:row>74</xdr:row>
      <xdr:rowOff>118884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2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135411</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14795" y="124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108866</xdr:rowOff>
    </xdr:from>
    <xdr:to>
      <xdr:col>85</xdr:col>
      <xdr:colOff>127000</xdr:colOff>
      <xdr:row>97</xdr:row>
      <xdr:rowOff>110265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739516"/>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108866</xdr:rowOff>
    </xdr:from>
    <xdr:to>
      <xdr:col>81</xdr:col>
      <xdr:colOff>50800</xdr:colOff>
      <xdr:row>97</xdr:row>
      <xdr:rowOff>113326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39516"/>
          <a:ext cx="889000" cy="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106153</xdr:rowOff>
    </xdr:from>
    <xdr:to>
      <xdr:col>76</xdr:col>
      <xdr:colOff>114300</xdr:colOff>
      <xdr:row>97</xdr:row>
      <xdr:rowOff>113326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736803"/>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106153</xdr:rowOff>
    </xdr:from>
    <xdr:to>
      <xdr:col>71</xdr:col>
      <xdr:colOff>177800</xdr:colOff>
      <xdr:row>97</xdr:row>
      <xdr:rowOff>109169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736803"/>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155576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59465</xdr:rowOff>
    </xdr:from>
    <xdr:to>
      <xdr:col>85</xdr:col>
      <xdr:colOff>177800</xdr:colOff>
      <xdr:row>97</xdr:row>
      <xdr:rowOff>161065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37892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6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58066</xdr:rowOff>
    </xdr:from>
    <xdr:to>
      <xdr:col>81</xdr:col>
      <xdr:colOff>101600</xdr:colOff>
      <xdr:row>97</xdr:row>
      <xdr:rowOff>159666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150793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78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62526</xdr:rowOff>
    </xdr:from>
    <xdr:to>
      <xdr:col>76</xdr:col>
      <xdr:colOff>165100</xdr:colOff>
      <xdr:row>97</xdr:row>
      <xdr:rowOff>164126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155253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7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55353</xdr:rowOff>
    </xdr:from>
    <xdr:to>
      <xdr:col>72</xdr:col>
      <xdr:colOff>38100</xdr:colOff>
      <xdr:row>97</xdr:row>
      <xdr:rowOff>156953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2030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6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58369</xdr:rowOff>
    </xdr:from>
    <xdr:to>
      <xdr:col>67</xdr:col>
      <xdr:colOff>101600</xdr:colOff>
      <xdr:row>97</xdr:row>
      <xdr:rowOff>159969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8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151096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8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55652</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70752"/>
          <a:ext cx="889000" cy="1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55652</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9545300" y="6570752"/>
          <a:ext cx="889000" cy="1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70756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4852</xdr:rowOff>
    </xdr:from>
    <xdr:to>
      <xdr:col>107</xdr:col>
      <xdr:colOff>101600</xdr:colOff>
      <xdr:row>38</xdr:row>
      <xdr:rowOff>106452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5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122978</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199428" y="62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類似団体平均に比べ、</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土木費、災害復旧費が多額となっている。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理由は下記のとおり。</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総務費：決算剰余金等の増額に伴う財政調整基金への積み立て額の増加、東日本大震災復興交付金の国庫返還によるもの。</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土木費：道路の改良舗装工事の実施によるもの。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災害復旧事業費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：令和元年台風第</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号災害に伴う道路、河川等の災害復旧事業の実施によるもの。</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年度以降において大幅に増えたが、これは震災復興特別交付税の執行残額等を一時的に積み立てているためであり、事業の進展に伴い後年度精算されるものである。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実質収支額は、標準財政規模の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％程度で推移しているが、これは入札の実施等により執行残が生じているためである。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実質単年度収支は、マイナスとなっ</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た年度があるが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、これは復興事業の実施のために財政調整基金（震災復興特別交付税分）を取り崩したことなどによるものである。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岩手県田野畑村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全会計において実質赤字は生じていない。入札執行等により歳出経費が圧縮されたことなどが要因である。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96" t="s">
        <v>79</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172"/>
      <c r="DK1" s="172"/>
      <c r="DL1" s="172"/>
      <c r="DM1" s="172"/>
      <c r="DN1" s="172"/>
      <c r="DO1" s="172"/>
    </row>
    <row r="2" spans="1:119" ht="24" thickBot="1" x14ac:dyDescent="0.25">
      <c r="B2" s="173" t="s">
        <v>80</v>
      </c>
      <c r="C2" s="173"/>
      <c r="D2" s="174"/>
    </row>
    <row r="3" spans="1:119" ht="18.75" customHeight="1" thickBot="1" x14ac:dyDescent="0.25">
      <c r="A3" s="172"/>
      <c r="B3" s="397" t="s">
        <v>81</v>
      </c>
      <c r="C3" s="398"/>
      <c r="D3" s="398"/>
      <c r="E3" s="399"/>
      <c r="F3" s="399"/>
      <c r="G3" s="399"/>
      <c r="H3" s="399"/>
      <c r="I3" s="399"/>
      <c r="J3" s="399"/>
      <c r="K3" s="399"/>
      <c r="L3" s="399" t="s">
        <v>82</v>
      </c>
      <c r="M3" s="399"/>
      <c r="N3" s="399"/>
      <c r="O3" s="399"/>
      <c r="P3" s="399"/>
      <c r="Q3" s="399"/>
      <c r="R3" s="406"/>
      <c r="S3" s="406"/>
      <c r="T3" s="406"/>
      <c r="U3" s="406"/>
      <c r="V3" s="407"/>
      <c r="W3" s="381" t="s">
        <v>83</v>
      </c>
      <c r="X3" s="382"/>
      <c r="Y3" s="382"/>
      <c r="Z3" s="382"/>
      <c r="AA3" s="382"/>
      <c r="AB3" s="398"/>
      <c r="AC3" s="406" t="s">
        <v>84</v>
      </c>
      <c r="AD3" s="382"/>
      <c r="AE3" s="382"/>
      <c r="AF3" s="382"/>
      <c r="AG3" s="382"/>
      <c r="AH3" s="382"/>
      <c r="AI3" s="382"/>
      <c r="AJ3" s="382"/>
      <c r="AK3" s="382"/>
      <c r="AL3" s="383"/>
      <c r="AM3" s="381" t="s">
        <v>85</v>
      </c>
      <c r="AN3" s="382"/>
      <c r="AO3" s="382"/>
      <c r="AP3" s="382"/>
      <c r="AQ3" s="382"/>
      <c r="AR3" s="382"/>
      <c r="AS3" s="382"/>
      <c r="AT3" s="382"/>
      <c r="AU3" s="382"/>
      <c r="AV3" s="382"/>
      <c r="AW3" s="382"/>
      <c r="AX3" s="383"/>
      <c r="AY3" s="418" t="s">
        <v>1</v>
      </c>
      <c r="AZ3" s="419"/>
      <c r="BA3" s="419"/>
      <c r="BB3" s="419"/>
      <c r="BC3" s="419"/>
      <c r="BD3" s="419"/>
      <c r="BE3" s="419"/>
      <c r="BF3" s="419"/>
      <c r="BG3" s="419"/>
      <c r="BH3" s="419"/>
      <c r="BI3" s="419"/>
      <c r="BJ3" s="419"/>
      <c r="BK3" s="419"/>
      <c r="BL3" s="419"/>
      <c r="BM3" s="420"/>
      <c r="BN3" s="381" t="s">
        <v>86</v>
      </c>
      <c r="BO3" s="382"/>
      <c r="BP3" s="382"/>
      <c r="BQ3" s="382"/>
      <c r="BR3" s="382"/>
      <c r="BS3" s="382"/>
      <c r="BT3" s="382"/>
      <c r="BU3" s="383"/>
      <c r="BV3" s="381" t="s">
        <v>87</v>
      </c>
      <c r="BW3" s="382"/>
      <c r="BX3" s="382"/>
      <c r="BY3" s="382"/>
      <c r="BZ3" s="382"/>
      <c r="CA3" s="382"/>
      <c r="CB3" s="382"/>
      <c r="CC3" s="383"/>
      <c r="CD3" s="418" t="s">
        <v>1</v>
      </c>
      <c r="CE3" s="419"/>
      <c r="CF3" s="419"/>
      <c r="CG3" s="419"/>
      <c r="CH3" s="419"/>
      <c r="CI3" s="419"/>
      <c r="CJ3" s="419"/>
      <c r="CK3" s="419"/>
      <c r="CL3" s="419"/>
      <c r="CM3" s="419"/>
      <c r="CN3" s="419"/>
      <c r="CO3" s="419"/>
      <c r="CP3" s="419"/>
      <c r="CQ3" s="419"/>
      <c r="CR3" s="419"/>
      <c r="CS3" s="420"/>
      <c r="CT3" s="381" t="s">
        <v>88</v>
      </c>
      <c r="CU3" s="382"/>
      <c r="CV3" s="382"/>
      <c r="CW3" s="382"/>
      <c r="CX3" s="382"/>
      <c r="CY3" s="382"/>
      <c r="CZ3" s="382"/>
      <c r="DA3" s="383"/>
      <c r="DB3" s="381" t="s">
        <v>89</v>
      </c>
      <c r="DC3" s="382"/>
      <c r="DD3" s="382"/>
      <c r="DE3" s="382"/>
      <c r="DF3" s="382"/>
      <c r="DG3" s="382"/>
      <c r="DH3" s="382"/>
      <c r="DI3" s="383"/>
    </row>
    <row r="4" spans="1:119" ht="18.75" customHeight="1" x14ac:dyDescent="0.2">
      <c r="A4" s="172"/>
      <c r="B4" s="400"/>
      <c r="C4" s="401"/>
      <c r="D4" s="401"/>
      <c r="E4" s="402"/>
      <c r="F4" s="402"/>
      <c r="G4" s="402"/>
      <c r="H4" s="402"/>
      <c r="I4" s="402"/>
      <c r="J4" s="402"/>
      <c r="K4" s="402"/>
      <c r="L4" s="402"/>
      <c r="M4" s="402"/>
      <c r="N4" s="402"/>
      <c r="O4" s="402"/>
      <c r="P4" s="402"/>
      <c r="Q4" s="402"/>
      <c r="R4" s="408"/>
      <c r="S4" s="408"/>
      <c r="T4" s="408"/>
      <c r="U4" s="408"/>
      <c r="V4" s="409"/>
      <c r="W4" s="412"/>
      <c r="X4" s="413"/>
      <c r="Y4" s="413"/>
      <c r="Z4" s="413"/>
      <c r="AA4" s="413"/>
      <c r="AB4" s="401"/>
      <c r="AC4" s="408"/>
      <c r="AD4" s="413"/>
      <c r="AE4" s="413"/>
      <c r="AF4" s="413"/>
      <c r="AG4" s="413"/>
      <c r="AH4" s="413"/>
      <c r="AI4" s="413"/>
      <c r="AJ4" s="413"/>
      <c r="AK4" s="413"/>
      <c r="AL4" s="416"/>
      <c r="AM4" s="414"/>
      <c r="AN4" s="415"/>
      <c r="AO4" s="415"/>
      <c r="AP4" s="415"/>
      <c r="AQ4" s="415"/>
      <c r="AR4" s="415"/>
      <c r="AS4" s="415"/>
      <c r="AT4" s="415"/>
      <c r="AU4" s="415"/>
      <c r="AV4" s="415"/>
      <c r="AW4" s="415"/>
      <c r="AX4" s="417"/>
      <c r="AY4" s="384" t="s">
        <v>90</v>
      </c>
      <c r="AZ4" s="385"/>
      <c r="BA4" s="385"/>
      <c r="BB4" s="385"/>
      <c r="BC4" s="385"/>
      <c r="BD4" s="385"/>
      <c r="BE4" s="385"/>
      <c r="BF4" s="385"/>
      <c r="BG4" s="385"/>
      <c r="BH4" s="385"/>
      <c r="BI4" s="385"/>
      <c r="BJ4" s="385"/>
      <c r="BK4" s="385"/>
      <c r="BL4" s="385"/>
      <c r="BM4" s="386"/>
      <c r="BN4" s="387">
        <v>5784830</v>
      </c>
      <c r="BO4" s="388"/>
      <c r="BP4" s="388"/>
      <c r="BQ4" s="388"/>
      <c r="BR4" s="388"/>
      <c r="BS4" s="388"/>
      <c r="BT4" s="388"/>
      <c r="BU4" s="389"/>
      <c r="BV4" s="387">
        <v>8653415</v>
      </c>
      <c r="BW4" s="388"/>
      <c r="BX4" s="388"/>
      <c r="BY4" s="388"/>
      <c r="BZ4" s="388"/>
      <c r="CA4" s="388"/>
      <c r="CB4" s="388"/>
      <c r="CC4" s="389"/>
      <c r="CD4" s="390" t="s">
        <v>91</v>
      </c>
      <c r="CE4" s="391"/>
      <c r="CF4" s="391"/>
      <c r="CG4" s="391"/>
      <c r="CH4" s="391"/>
      <c r="CI4" s="391"/>
      <c r="CJ4" s="391"/>
      <c r="CK4" s="391"/>
      <c r="CL4" s="391"/>
      <c r="CM4" s="391"/>
      <c r="CN4" s="391"/>
      <c r="CO4" s="391"/>
      <c r="CP4" s="391"/>
      <c r="CQ4" s="391"/>
      <c r="CR4" s="391"/>
      <c r="CS4" s="392"/>
      <c r="CT4" s="393">
        <v>6.5</v>
      </c>
      <c r="CU4" s="394"/>
      <c r="CV4" s="394"/>
      <c r="CW4" s="394"/>
      <c r="CX4" s="394"/>
      <c r="CY4" s="394"/>
      <c r="CZ4" s="394"/>
      <c r="DA4" s="395"/>
      <c r="DB4" s="393">
        <v>25.6</v>
      </c>
      <c r="DC4" s="394"/>
      <c r="DD4" s="394"/>
      <c r="DE4" s="394"/>
      <c r="DF4" s="394"/>
      <c r="DG4" s="394"/>
      <c r="DH4" s="394"/>
      <c r="DI4" s="395"/>
    </row>
    <row r="5" spans="1:119" ht="18.75" customHeight="1" x14ac:dyDescent="0.2">
      <c r="A5" s="172"/>
      <c r="B5" s="403"/>
      <c r="C5" s="404"/>
      <c r="D5" s="404"/>
      <c r="E5" s="405"/>
      <c r="F5" s="405"/>
      <c r="G5" s="405"/>
      <c r="H5" s="405"/>
      <c r="I5" s="405"/>
      <c r="J5" s="405"/>
      <c r="K5" s="405"/>
      <c r="L5" s="405"/>
      <c r="M5" s="405"/>
      <c r="N5" s="405"/>
      <c r="O5" s="405"/>
      <c r="P5" s="405"/>
      <c r="Q5" s="405"/>
      <c r="R5" s="410"/>
      <c r="S5" s="410"/>
      <c r="T5" s="410"/>
      <c r="U5" s="410"/>
      <c r="V5" s="411"/>
      <c r="W5" s="414"/>
      <c r="X5" s="415"/>
      <c r="Y5" s="415"/>
      <c r="Z5" s="415"/>
      <c r="AA5" s="415"/>
      <c r="AB5" s="404"/>
      <c r="AC5" s="410"/>
      <c r="AD5" s="415"/>
      <c r="AE5" s="415"/>
      <c r="AF5" s="415"/>
      <c r="AG5" s="415"/>
      <c r="AH5" s="415"/>
      <c r="AI5" s="415"/>
      <c r="AJ5" s="415"/>
      <c r="AK5" s="415"/>
      <c r="AL5" s="417"/>
      <c r="AM5" s="453" t="s">
        <v>92</v>
      </c>
      <c r="AN5" s="454"/>
      <c r="AO5" s="454"/>
      <c r="AP5" s="454"/>
      <c r="AQ5" s="454"/>
      <c r="AR5" s="454"/>
      <c r="AS5" s="454"/>
      <c r="AT5" s="455"/>
      <c r="AU5" s="456" t="s">
        <v>93</v>
      </c>
      <c r="AV5" s="457"/>
      <c r="AW5" s="457"/>
      <c r="AX5" s="457"/>
      <c r="AY5" s="458" t="s">
        <v>94</v>
      </c>
      <c r="AZ5" s="459"/>
      <c r="BA5" s="459"/>
      <c r="BB5" s="459"/>
      <c r="BC5" s="459"/>
      <c r="BD5" s="459"/>
      <c r="BE5" s="459"/>
      <c r="BF5" s="459"/>
      <c r="BG5" s="459"/>
      <c r="BH5" s="459"/>
      <c r="BI5" s="459"/>
      <c r="BJ5" s="459"/>
      <c r="BK5" s="459"/>
      <c r="BL5" s="459"/>
      <c r="BM5" s="460"/>
      <c r="BN5" s="424">
        <v>5538479</v>
      </c>
      <c r="BO5" s="425"/>
      <c r="BP5" s="425"/>
      <c r="BQ5" s="425"/>
      <c r="BR5" s="425"/>
      <c r="BS5" s="425"/>
      <c r="BT5" s="425"/>
      <c r="BU5" s="426"/>
      <c r="BV5" s="424">
        <v>7903879</v>
      </c>
      <c r="BW5" s="425"/>
      <c r="BX5" s="425"/>
      <c r="BY5" s="425"/>
      <c r="BZ5" s="425"/>
      <c r="CA5" s="425"/>
      <c r="CB5" s="425"/>
      <c r="CC5" s="426"/>
      <c r="CD5" s="427" t="s">
        <v>95</v>
      </c>
      <c r="CE5" s="428"/>
      <c r="CF5" s="428"/>
      <c r="CG5" s="428"/>
      <c r="CH5" s="428"/>
      <c r="CI5" s="428"/>
      <c r="CJ5" s="428"/>
      <c r="CK5" s="428"/>
      <c r="CL5" s="428"/>
      <c r="CM5" s="428"/>
      <c r="CN5" s="428"/>
      <c r="CO5" s="428"/>
      <c r="CP5" s="428"/>
      <c r="CQ5" s="428"/>
      <c r="CR5" s="428"/>
      <c r="CS5" s="429"/>
      <c r="CT5" s="421">
        <v>86.5</v>
      </c>
      <c r="CU5" s="422"/>
      <c r="CV5" s="422"/>
      <c r="CW5" s="422"/>
      <c r="CX5" s="422"/>
      <c r="CY5" s="422"/>
      <c r="CZ5" s="422"/>
      <c r="DA5" s="423"/>
      <c r="DB5" s="421">
        <v>88</v>
      </c>
      <c r="DC5" s="422"/>
      <c r="DD5" s="422"/>
      <c r="DE5" s="422"/>
      <c r="DF5" s="422"/>
      <c r="DG5" s="422"/>
      <c r="DH5" s="422"/>
      <c r="DI5" s="423"/>
    </row>
    <row r="6" spans="1:119" ht="18.75" customHeight="1" x14ac:dyDescent="0.2">
      <c r="A6" s="172"/>
      <c r="B6" s="430" t="s">
        <v>96</v>
      </c>
      <c r="C6" s="431"/>
      <c r="D6" s="431"/>
      <c r="E6" s="432"/>
      <c r="F6" s="432"/>
      <c r="G6" s="432"/>
      <c r="H6" s="432"/>
      <c r="I6" s="432"/>
      <c r="J6" s="432"/>
      <c r="K6" s="432"/>
      <c r="L6" s="432" t="s">
        <v>97</v>
      </c>
      <c r="M6" s="432"/>
      <c r="N6" s="432"/>
      <c r="O6" s="432"/>
      <c r="P6" s="432"/>
      <c r="Q6" s="432"/>
      <c r="R6" s="436"/>
      <c r="S6" s="436"/>
      <c r="T6" s="436"/>
      <c r="U6" s="436"/>
      <c r="V6" s="437"/>
      <c r="W6" s="440" t="s">
        <v>98</v>
      </c>
      <c r="X6" s="441"/>
      <c r="Y6" s="441"/>
      <c r="Z6" s="441"/>
      <c r="AA6" s="441"/>
      <c r="AB6" s="431"/>
      <c r="AC6" s="444" t="s">
        <v>99</v>
      </c>
      <c r="AD6" s="445"/>
      <c r="AE6" s="445"/>
      <c r="AF6" s="445"/>
      <c r="AG6" s="445"/>
      <c r="AH6" s="445"/>
      <c r="AI6" s="445"/>
      <c r="AJ6" s="445"/>
      <c r="AK6" s="445"/>
      <c r="AL6" s="446"/>
      <c r="AM6" s="453" t="s">
        <v>100</v>
      </c>
      <c r="AN6" s="454"/>
      <c r="AO6" s="454"/>
      <c r="AP6" s="454"/>
      <c r="AQ6" s="454"/>
      <c r="AR6" s="454"/>
      <c r="AS6" s="454"/>
      <c r="AT6" s="455"/>
      <c r="AU6" s="456" t="s">
        <v>93</v>
      </c>
      <c r="AV6" s="457"/>
      <c r="AW6" s="457"/>
      <c r="AX6" s="457"/>
      <c r="AY6" s="458" t="s">
        <v>101</v>
      </c>
      <c r="AZ6" s="459"/>
      <c r="BA6" s="459"/>
      <c r="BB6" s="459"/>
      <c r="BC6" s="459"/>
      <c r="BD6" s="459"/>
      <c r="BE6" s="459"/>
      <c r="BF6" s="459"/>
      <c r="BG6" s="459"/>
      <c r="BH6" s="459"/>
      <c r="BI6" s="459"/>
      <c r="BJ6" s="459"/>
      <c r="BK6" s="459"/>
      <c r="BL6" s="459"/>
      <c r="BM6" s="460"/>
      <c r="BN6" s="424">
        <v>246351</v>
      </c>
      <c r="BO6" s="425"/>
      <c r="BP6" s="425"/>
      <c r="BQ6" s="425"/>
      <c r="BR6" s="425"/>
      <c r="BS6" s="425"/>
      <c r="BT6" s="425"/>
      <c r="BU6" s="426"/>
      <c r="BV6" s="424">
        <v>749536</v>
      </c>
      <c r="BW6" s="425"/>
      <c r="BX6" s="425"/>
      <c r="BY6" s="425"/>
      <c r="BZ6" s="425"/>
      <c r="CA6" s="425"/>
      <c r="CB6" s="425"/>
      <c r="CC6" s="426"/>
      <c r="CD6" s="427" t="s">
        <v>102</v>
      </c>
      <c r="CE6" s="428"/>
      <c r="CF6" s="428"/>
      <c r="CG6" s="428"/>
      <c r="CH6" s="428"/>
      <c r="CI6" s="428"/>
      <c r="CJ6" s="428"/>
      <c r="CK6" s="428"/>
      <c r="CL6" s="428"/>
      <c r="CM6" s="428"/>
      <c r="CN6" s="428"/>
      <c r="CO6" s="428"/>
      <c r="CP6" s="428"/>
      <c r="CQ6" s="428"/>
      <c r="CR6" s="428"/>
      <c r="CS6" s="429"/>
      <c r="CT6" s="461">
        <v>88.5</v>
      </c>
      <c r="CU6" s="462"/>
      <c r="CV6" s="462"/>
      <c r="CW6" s="462"/>
      <c r="CX6" s="462"/>
      <c r="CY6" s="462"/>
      <c r="CZ6" s="462"/>
      <c r="DA6" s="463"/>
      <c r="DB6" s="461">
        <v>90.3</v>
      </c>
      <c r="DC6" s="462"/>
      <c r="DD6" s="462"/>
      <c r="DE6" s="462"/>
      <c r="DF6" s="462"/>
      <c r="DG6" s="462"/>
      <c r="DH6" s="462"/>
      <c r="DI6" s="463"/>
    </row>
    <row r="7" spans="1:119" ht="18.75" customHeight="1" x14ac:dyDescent="0.2">
      <c r="A7" s="172"/>
      <c r="B7" s="400"/>
      <c r="C7" s="401"/>
      <c r="D7" s="401"/>
      <c r="E7" s="402"/>
      <c r="F7" s="402"/>
      <c r="G7" s="402"/>
      <c r="H7" s="402"/>
      <c r="I7" s="402"/>
      <c r="J7" s="402"/>
      <c r="K7" s="402"/>
      <c r="L7" s="402"/>
      <c r="M7" s="402"/>
      <c r="N7" s="402"/>
      <c r="O7" s="402"/>
      <c r="P7" s="402"/>
      <c r="Q7" s="402"/>
      <c r="R7" s="408"/>
      <c r="S7" s="408"/>
      <c r="T7" s="408"/>
      <c r="U7" s="408"/>
      <c r="V7" s="409"/>
      <c r="W7" s="412"/>
      <c r="X7" s="413"/>
      <c r="Y7" s="413"/>
      <c r="Z7" s="413"/>
      <c r="AA7" s="413"/>
      <c r="AB7" s="401"/>
      <c r="AC7" s="447"/>
      <c r="AD7" s="448"/>
      <c r="AE7" s="448"/>
      <c r="AF7" s="448"/>
      <c r="AG7" s="448"/>
      <c r="AH7" s="448"/>
      <c r="AI7" s="448"/>
      <c r="AJ7" s="448"/>
      <c r="AK7" s="448"/>
      <c r="AL7" s="449"/>
      <c r="AM7" s="453" t="s">
        <v>103</v>
      </c>
      <c r="AN7" s="454"/>
      <c r="AO7" s="454"/>
      <c r="AP7" s="454"/>
      <c r="AQ7" s="454"/>
      <c r="AR7" s="454"/>
      <c r="AS7" s="454"/>
      <c r="AT7" s="455"/>
      <c r="AU7" s="456" t="s">
        <v>93</v>
      </c>
      <c r="AV7" s="457"/>
      <c r="AW7" s="457"/>
      <c r="AX7" s="457"/>
      <c r="AY7" s="458" t="s">
        <v>104</v>
      </c>
      <c r="AZ7" s="459"/>
      <c r="BA7" s="459"/>
      <c r="BB7" s="459"/>
      <c r="BC7" s="459"/>
      <c r="BD7" s="459"/>
      <c r="BE7" s="459"/>
      <c r="BF7" s="459"/>
      <c r="BG7" s="459"/>
      <c r="BH7" s="459"/>
      <c r="BI7" s="459"/>
      <c r="BJ7" s="459"/>
      <c r="BK7" s="459"/>
      <c r="BL7" s="459"/>
      <c r="BM7" s="460"/>
      <c r="BN7" s="424">
        <v>90547</v>
      </c>
      <c r="BO7" s="425"/>
      <c r="BP7" s="425"/>
      <c r="BQ7" s="425"/>
      <c r="BR7" s="425"/>
      <c r="BS7" s="425"/>
      <c r="BT7" s="425"/>
      <c r="BU7" s="426"/>
      <c r="BV7" s="424">
        <v>173051</v>
      </c>
      <c r="BW7" s="425"/>
      <c r="BX7" s="425"/>
      <c r="BY7" s="425"/>
      <c r="BZ7" s="425"/>
      <c r="CA7" s="425"/>
      <c r="CB7" s="425"/>
      <c r="CC7" s="426"/>
      <c r="CD7" s="427" t="s">
        <v>105</v>
      </c>
      <c r="CE7" s="428"/>
      <c r="CF7" s="428"/>
      <c r="CG7" s="428"/>
      <c r="CH7" s="428"/>
      <c r="CI7" s="428"/>
      <c r="CJ7" s="428"/>
      <c r="CK7" s="428"/>
      <c r="CL7" s="428"/>
      <c r="CM7" s="428"/>
      <c r="CN7" s="428"/>
      <c r="CO7" s="428"/>
      <c r="CP7" s="428"/>
      <c r="CQ7" s="428"/>
      <c r="CR7" s="428"/>
      <c r="CS7" s="429"/>
      <c r="CT7" s="424">
        <v>2400185</v>
      </c>
      <c r="CU7" s="425"/>
      <c r="CV7" s="425"/>
      <c r="CW7" s="425"/>
      <c r="CX7" s="425"/>
      <c r="CY7" s="425"/>
      <c r="CZ7" s="425"/>
      <c r="DA7" s="426"/>
      <c r="DB7" s="424">
        <v>2254397</v>
      </c>
      <c r="DC7" s="425"/>
      <c r="DD7" s="425"/>
      <c r="DE7" s="425"/>
      <c r="DF7" s="425"/>
      <c r="DG7" s="425"/>
      <c r="DH7" s="425"/>
      <c r="DI7" s="426"/>
    </row>
    <row r="8" spans="1:119" ht="18.75" customHeight="1" thickBot="1" x14ac:dyDescent="0.25">
      <c r="A8" s="172"/>
      <c r="B8" s="433"/>
      <c r="C8" s="434"/>
      <c r="D8" s="434"/>
      <c r="E8" s="435"/>
      <c r="F8" s="435"/>
      <c r="G8" s="435"/>
      <c r="H8" s="435"/>
      <c r="I8" s="435"/>
      <c r="J8" s="435"/>
      <c r="K8" s="435"/>
      <c r="L8" s="435"/>
      <c r="M8" s="435"/>
      <c r="N8" s="435"/>
      <c r="O8" s="435"/>
      <c r="P8" s="435"/>
      <c r="Q8" s="435"/>
      <c r="R8" s="438"/>
      <c r="S8" s="438"/>
      <c r="T8" s="438"/>
      <c r="U8" s="438"/>
      <c r="V8" s="439"/>
      <c r="W8" s="442"/>
      <c r="X8" s="443"/>
      <c r="Y8" s="443"/>
      <c r="Z8" s="443"/>
      <c r="AA8" s="443"/>
      <c r="AB8" s="434"/>
      <c r="AC8" s="450"/>
      <c r="AD8" s="451"/>
      <c r="AE8" s="451"/>
      <c r="AF8" s="451"/>
      <c r="AG8" s="451"/>
      <c r="AH8" s="451"/>
      <c r="AI8" s="451"/>
      <c r="AJ8" s="451"/>
      <c r="AK8" s="451"/>
      <c r="AL8" s="452"/>
      <c r="AM8" s="453" t="s">
        <v>106</v>
      </c>
      <c r="AN8" s="454"/>
      <c r="AO8" s="454"/>
      <c r="AP8" s="454"/>
      <c r="AQ8" s="454"/>
      <c r="AR8" s="454"/>
      <c r="AS8" s="454"/>
      <c r="AT8" s="455"/>
      <c r="AU8" s="456" t="s">
        <v>93</v>
      </c>
      <c r="AV8" s="457"/>
      <c r="AW8" s="457"/>
      <c r="AX8" s="457"/>
      <c r="AY8" s="458" t="s">
        <v>107</v>
      </c>
      <c r="AZ8" s="459"/>
      <c r="BA8" s="459"/>
      <c r="BB8" s="459"/>
      <c r="BC8" s="459"/>
      <c r="BD8" s="459"/>
      <c r="BE8" s="459"/>
      <c r="BF8" s="459"/>
      <c r="BG8" s="459"/>
      <c r="BH8" s="459"/>
      <c r="BI8" s="459"/>
      <c r="BJ8" s="459"/>
      <c r="BK8" s="459"/>
      <c r="BL8" s="459"/>
      <c r="BM8" s="460"/>
      <c r="BN8" s="424">
        <v>155804</v>
      </c>
      <c r="BO8" s="425"/>
      <c r="BP8" s="425"/>
      <c r="BQ8" s="425"/>
      <c r="BR8" s="425"/>
      <c r="BS8" s="425"/>
      <c r="BT8" s="425"/>
      <c r="BU8" s="426"/>
      <c r="BV8" s="424">
        <v>576485</v>
      </c>
      <c r="BW8" s="425"/>
      <c r="BX8" s="425"/>
      <c r="BY8" s="425"/>
      <c r="BZ8" s="425"/>
      <c r="CA8" s="425"/>
      <c r="CB8" s="425"/>
      <c r="CC8" s="426"/>
      <c r="CD8" s="427" t="s">
        <v>108</v>
      </c>
      <c r="CE8" s="428"/>
      <c r="CF8" s="428"/>
      <c r="CG8" s="428"/>
      <c r="CH8" s="428"/>
      <c r="CI8" s="428"/>
      <c r="CJ8" s="428"/>
      <c r="CK8" s="428"/>
      <c r="CL8" s="428"/>
      <c r="CM8" s="428"/>
      <c r="CN8" s="428"/>
      <c r="CO8" s="428"/>
      <c r="CP8" s="428"/>
      <c r="CQ8" s="428"/>
      <c r="CR8" s="428"/>
      <c r="CS8" s="429"/>
      <c r="CT8" s="464">
        <v>0.16</v>
      </c>
      <c r="CU8" s="465"/>
      <c r="CV8" s="465"/>
      <c r="CW8" s="465"/>
      <c r="CX8" s="465"/>
      <c r="CY8" s="465"/>
      <c r="CZ8" s="465"/>
      <c r="DA8" s="466"/>
      <c r="DB8" s="464">
        <v>0.16</v>
      </c>
      <c r="DC8" s="465"/>
      <c r="DD8" s="465"/>
      <c r="DE8" s="465"/>
      <c r="DF8" s="465"/>
      <c r="DG8" s="465"/>
      <c r="DH8" s="465"/>
      <c r="DI8" s="466"/>
    </row>
    <row r="9" spans="1:119" ht="18.75" customHeight="1" thickBot="1" x14ac:dyDescent="0.25">
      <c r="A9" s="172"/>
      <c r="B9" s="418" t="s">
        <v>109</v>
      </c>
      <c r="C9" s="419"/>
      <c r="D9" s="419"/>
      <c r="E9" s="419"/>
      <c r="F9" s="419"/>
      <c r="G9" s="419"/>
      <c r="H9" s="419"/>
      <c r="I9" s="419"/>
      <c r="J9" s="419"/>
      <c r="K9" s="467"/>
      <c r="L9" s="468" t="s">
        <v>110</v>
      </c>
      <c r="M9" s="469"/>
      <c r="N9" s="469"/>
      <c r="O9" s="469"/>
      <c r="P9" s="469"/>
      <c r="Q9" s="470"/>
      <c r="R9" s="471">
        <v>3059</v>
      </c>
      <c r="S9" s="472"/>
      <c r="T9" s="472"/>
      <c r="U9" s="472"/>
      <c r="V9" s="473"/>
      <c r="W9" s="381" t="s">
        <v>111</v>
      </c>
      <c r="X9" s="382"/>
      <c r="Y9" s="382"/>
      <c r="Z9" s="382"/>
      <c r="AA9" s="382"/>
      <c r="AB9" s="382"/>
      <c r="AC9" s="382"/>
      <c r="AD9" s="382"/>
      <c r="AE9" s="382"/>
      <c r="AF9" s="382"/>
      <c r="AG9" s="382"/>
      <c r="AH9" s="382"/>
      <c r="AI9" s="382"/>
      <c r="AJ9" s="382"/>
      <c r="AK9" s="382"/>
      <c r="AL9" s="383"/>
      <c r="AM9" s="453" t="s">
        <v>112</v>
      </c>
      <c r="AN9" s="454"/>
      <c r="AO9" s="454"/>
      <c r="AP9" s="454"/>
      <c r="AQ9" s="454"/>
      <c r="AR9" s="454"/>
      <c r="AS9" s="454"/>
      <c r="AT9" s="455"/>
      <c r="AU9" s="456" t="s">
        <v>93</v>
      </c>
      <c r="AV9" s="457"/>
      <c r="AW9" s="457"/>
      <c r="AX9" s="457"/>
      <c r="AY9" s="458" t="s">
        <v>113</v>
      </c>
      <c r="AZ9" s="459"/>
      <c r="BA9" s="459"/>
      <c r="BB9" s="459"/>
      <c r="BC9" s="459"/>
      <c r="BD9" s="459"/>
      <c r="BE9" s="459"/>
      <c r="BF9" s="459"/>
      <c r="BG9" s="459"/>
      <c r="BH9" s="459"/>
      <c r="BI9" s="459"/>
      <c r="BJ9" s="459"/>
      <c r="BK9" s="459"/>
      <c r="BL9" s="459"/>
      <c r="BM9" s="460"/>
      <c r="BN9" s="424">
        <v>-420681</v>
      </c>
      <c r="BO9" s="425"/>
      <c r="BP9" s="425"/>
      <c r="BQ9" s="425"/>
      <c r="BR9" s="425"/>
      <c r="BS9" s="425"/>
      <c r="BT9" s="425"/>
      <c r="BU9" s="426"/>
      <c r="BV9" s="424">
        <v>303669</v>
      </c>
      <c r="BW9" s="425"/>
      <c r="BX9" s="425"/>
      <c r="BY9" s="425"/>
      <c r="BZ9" s="425"/>
      <c r="CA9" s="425"/>
      <c r="CB9" s="425"/>
      <c r="CC9" s="426"/>
      <c r="CD9" s="427" t="s">
        <v>114</v>
      </c>
      <c r="CE9" s="428"/>
      <c r="CF9" s="428"/>
      <c r="CG9" s="428"/>
      <c r="CH9" s="428"/>
      <c r="CI9" s="428"/>
      <c r="CJ9" s="428"/>
      <c r="CK9" s="428"/>
      <c r="CL9" s="428"/>
      <c r="CM9" s="428"/>
      <c r="CN9" s="428"/>
      <c r="CO9" s="428"/>
      <c r="CP9" s="428"/>
      <c r="CQ9" s="428"/>
      <c r="CR9" s="428"/>
      <c r="CS9" s="429"/>
      <c r="CT9" s="421">
        <v>12.4</v>
      </c>
      <c r="CU9" s="422"/>
      <c r="CV9" s="422"/>
      <c r="CW9" s="422"/>
      <c r="CX9" s="422"/>
      <c r="CY9" s="422"/>
      <c r="CZ9" s="422"/>
      <c r="DA9" s="423"/>
      <c r="DB9" s="421">
        <v>12.6</v>
      </c>
      <c r="DC9" s="422"/>
      <c r="DD9" s="422"/>
      <c r="DE9" s="422"/>
      <c r="DF9" s="422"/>
      <c r="DG9" s="422"/>
      <c r="DH9" s="422"/>
      <c r="DI9" s="423"/>
    </row>
    <row r="10" spans="1:119" ht="18.75" customHeight="1" thickBot="1" x14ac:dyDescent="0.25">
      <c r="A10" s="172"/>
      <c r="B10" s="418"/>
      <c r="C10" s="419"/>
      <c r="D10" s="419"/>
      <c r="E10" s="419"/>
      <c r="F10" s="419"/>
      <c r="G10" s="419"/>
      <c r="H10" s="419"/>
      <c r="I10" s="419"/>
      <c r="J10" s="419"/>
      <c r="K10" s="467"/>
      <c r="L10" s="474" t="s">
        <v>115</v>
      </c>
      <c r="M10" s="454"/>
      <c r="N10" s="454"/>
      <c r="O10" s="454"/>
      <c r="P10" s="454"/>
      <c r="Q10" s="455"/>
      <c r="R10" s="475">
        <v>3466</v>
      </c>
      <c r="S10" s="476"/>
      <c r="T10" s="476"/>
      <c r="U10" s="476"/>
      <c r="V10" s="477"/>
      <c r="W10" s="412"/>
      <c r="X10" s="413"/>
      <c r="Y10" s="413"/>
      <c r="Z10" s="413"/>
      <c r="AA10" s="413"/>
      <c r="AB10" s="413"/>
      <c r="AC10" s="413"/>
      <c r="AD10" s="413"/>
      <c r="AE10" s="413"/>
      <c r="AF10" s="413"/>
      <c r="AG10" s="413"/>
      <c r="AH10" s="413"/>
      <c r="AI10" s="413"/>
      <c r="AJ10" s="413"/>
      <c r="AK10" s="413"/>
      <c r="AL10" s="416"/>
      <c r="AM10" s="453" t="s">
        <v>116</v>
      </c>
      <c r="AN10" s="454"/>
      <c r="AO10" s="454"/>
      <c r="AP10" s="454"/>
      <c r="AQ10" s="454"/>
      <c r="AR10" s="454"/>
      <c r="AS10" s="454"/>
      <c r="AT10" s="455"/>
      <c r="AU10" s="456" t="s">
        <v>117</v>
      </c>
      <c r="AV10" s="457"/>
      <c r="AW10" s="457"/>
      <c r="AX10" s="457"/>
      <c r="AY10" s="458" t="s">
        <v>118</v>
      </c>
      <c r="AZ10" s="459"/>
      <c r="BA10" s="459"/>
      <c r="BB10" s="459"/>
      <c r="BC10" s="459"/>
      <c r="BD10" s="459"/>
      <c r="BE10" s="459"/>
      <c r="BF10" s="459"/>
      <c r="BG10" s="459"/>
      <c r="BH10" s="459"/>
      <c r="BI10" s="459"/>
      <c r="BJ10" s="459"/>
      <c r="BK10" s="459"/>
      <c r="BL10" s="459"/>
      <c r="BM10" s="460"/>
      <c r="BN10" s="424">
        <v>420343</v>
      </c>
      <c r="BO10" s="425"/>
      <c r="BP10" s="425"/>
      <c r="BQ10" s="425"/>
      <c r="BR10" s="425"/>
      <c r="BS10" s="425"/>
      <c r="BT10" s="425"/>
      <c r="BU10" s="426"/>
      <c r="BV10" s="424">
        <v>185176</v>
      </c>
      <c r="BW10" s="425"/>
      <c r="BX10" s="425"/>
      <c r="BY10" s="425"/>
      <c r="BZ10" s="425"/>
      <c r="CA10" s="425"/>
      <c r="CB10" s="425"/>
      <c r="CC10" s="426"/>
      <c r="CD10" s="178" t="s">
        <v>119</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418"/>
      <c r="C11" s="419"/>
      <c r="D11" s="419"/>
      <c r="E11" s="419"/>
      <c r="F11" s="419"/>
      <c r="G11" s="419"/>
      <c r="H11" s="419"/>
      <c r="I11" s="419"/>
      <c r="J11" s="419"/>
      <c r="K11" s="467"/>
      <c r="L11" s="478" t="s">
        <v>120</v>
      </c>
      <c r="M11" s="479"/>
      <c r="N11" s="479"/>
      <c r="O11" s="479"/>
      <c r="P11" s="479"/>
      <c r="Q11" s="480"/>
      <c r="R11" s="481" t="s">
        <v>121</v>
      </c>
      <c r="S11" s="482"/>
      <c r="T11" s="482"/>
      <c r="U11" s="482"/>
      <c r="V11" s="483"/>
      <c r="W11" s="412"/>
      <c r="X11" s="413"/>
      <c r="Y11" s="413"/>
      <c r="Z11" s="413"/>
      <c r="AA11" s="413"/>
      <c r="AB11" s="413"/>
      <c r="AC11" s="413"/>
      <c r="AD11" s="413"/>
      <c r="AE11" s="413"/>
      <c r="AF11" s="413"/>
      <c r="AG11" s="413"/>
      <c r="AH11" s="413"/>
      <c r="AI11" s="413"/>
      <c r="AJ11" s="413"/>
      <c r="AK11" s="413"/>
      <c r="AL11" s="416"/>
      <c r="AM11" s="453" t="s">
        <v>122</v>
      </c>
      <c r="AN11" s="454"/>
      <c r="AO11" s="454"/>
      <c r="AP11" s="454"/>
      <c r="AQ11" s="454"/>
      <c r="AR11" s="454"/>
      <c r="AS11" s="454"/>
      <c r="AT11" s="455"/>
      <c r="AU11" s="456" t="s">
        <v>123</v>
      </c>
      <c r="AV11" s="457"/>
      <c r="AW11" s="457"/>
      <c r="AX11" s="457"/>
      <c r="AY11" s="458" t="s">
        <v>124</v>
      </c>
      <c r="AZ11" s="459"/>
      <c r="BA11" s="459"/>
      <c r="BB11" s="459"/>
      <c r="BC11" s="459"/>
      <c r="BD11" s="459"/>
      <c r="BE11" s="459"/>
      <c r="BF11" s="459"/>
      <c r="BG11" s="459"/>
      <c r="BH11" s="459"/>
      <c r="BI11" s="459"/>
      <c r="BJ11" s="459"/>
      <c r="BK11" s="459"/>
      <c r="BL11" s="459"/>
      <c r="BM11" s="460"/>
      <c r="BN11" s="424">
        <v>0</v>
      </c>
      <c r="BO11" s="425"/>
      <c r="BP11" s="425"/>
      <c r="BQ11" s="425"/>
      <c r="BR11" s="425"/>
      <c r="BS11" s="425"/>
      <c r="BT11" s="425"/>
      <c r="BU11" s="426"/>
      <c r="BV11" s="424">
        <v>0</v>
      </c>
      <c r="BW11" s="425"/>
      <c r="BX11" s="425"/>
      <c r="BY11" s="425"/>
      <c r="BZ11" s="425"/>
      <c r="CA11" s="425"/>
      <c r="CB11" s="425"/>
      <c r="CC11" s="426"/>
      <c r="CD11" s="427" t="s">
        <v>125</v>
      </c>
      <c r="CE11" s="428"/>
      <c r="CF11" s="428"/>
      <c r="CG11" s="428"/>
      <c r="CH11" s="428"/>
      <c r="CI11" s="428"/>
      <c r="CJ11" s="428"/>
      <c r="CK11" s="428"/>
      <c r="CL11" s="428"/>
      <c r="CM11" s="428"/>
      <c r="CN11" s="428"/>
      <c r="CO11" s="428"/>
      <c r="CP11" s="428"/>
      <c r="CQ11" s="428"/>
      <c r="CR11" s="428"/>
      <c r="CS11" s="429"/>
      <c r="CT11" s="464" t="s">
        <v>126</v>
      </c>
      <c r="CU11" s="465"/>
      <c r="CV11" s="465"/>
      <c r="CW11" s="465"/>
      <c r="CX11" s="465"/>
      <c r="CY11" s="465"/>
      <c r="CZ11" s="465"/>
      <c r="DA11" s="466"/>
      <c r="DB11" s="464" t="s">
        <v>126</v>
      </c>
      <c r="DC11" s="465"/>
      <c r="DD11" s="465"/>
      <c r="DE11" s="465"/>
      <c r="DF11" s="465"/>
      <c r="DG11" s="465"/>
      <c r="DH11" s="465"/>
      <c r="DI11" s="466"/>
    </row>
    <row r="12" spans="1:119" ht="18.75" customHeight="1" x14ac:dyDescent="0.2">
      <c r="A12" s="172"/>
      <c r="B12" s="484" t="s">
        <v>127</v>
      </c>
      <c r="C12" s="485"/>
      <c r="D12" s="485"/>
      <c r="E12" s="485"/>
      <c r="F12" s="485"/>
      <c r="G12" s="485"/>
      <c r="H12" s="485"/>
      <c r="I12" s="485"/>
      <c r="J12" s="485"/>
      <c r="K12" s="486"/>
      <c r="L12" s="493" t="s">
        <v>128</v>
      </c>
      <c r="M12" s="494"/>
      <c r="N12" s="494"/>
      <c r="O12" s="494"/>
      <c r="P12" s="494"/>
      <c r="Q12" s="495"/>
      <c r="R12" s="496">
        <v>3117</v>
      </c>
      <c r="S12" s="497"/>
      <c r="T12" s="497"/>
      <c r="U12" s="497"/>
      <c r="V12" s="498"/>
      <c r="W12" s="499" t="s">
        <v>1</v>
      </c>
      <c r="X12" s="457"/>
      <c r="Y12" s="457"/>
      <c r="Z12" s="457"/>
      <c r="AA12" s="457"/>
      <c r="AB12" s="500"/>
      <c r="AC12" s="501" t="s">
        <v>129</v>
      </c>
      <c r="AD12" s="502"/>
      <c r="AE12" s="502"/>
      <c r="AF12" s="502"/>
      <c r="AG12" s="503"/>
      <c r="AH12" s="501" t="s">
        <v>130</v>
      </c>
      <c r="AI12" s="502"/>
      <c r="AJ12" s="502"/>
      <c r="AK12" s="502"/>
      <c r="AL12" s="504"/>
      <c r="AM12" s="453" t="s">
        <v>131</v>
      </c>
      <c r="AN12" s="454"/>
      <c r="AO12" s="454"/>
      <c r="AP12" s="454"/>
      <c r="AQ12" s="454"/>
      <c r="AR12" s="454"/>
      <c r="AS12" s="454"/>
      <c r="AT12" s="455"/>
      <c r="AU12" s="456" t="s">
        <v>132</v>
      </c>
      <c r="AV12" s="457"/>
      <c r="AW12" s="457"/>
      <c r="AX12" s="457"/>
      <c r="AY12" s="458" t="s">
        <v>133</v>
      </c>
      <c r="AZ12" s="459"/>
      <c r="BA12" s="459"/>
      <c r="BB12" s="459"/>
      <c r="BC12" s="459"/>
      <c r="BD12" s="459"/>
      <c r="BE12" s="459"/>
      <c r="BF12" s="459"/>
      <c r="BG12" s="459"/>
      <c r="BH12" s="459"/>
      <c r="BI12" s="459"/>
      <c r="BJ12" s="459"/>
      <c r="BK12" s="459"/>
      <c r="BL12" s="459"/>
      <c r="BM12" s="460"/>
      <c r="BN12" s="424">
        <v>73476</v>
      </c>
      <c r="BO12" s="425"/>
      <c r="BP12" s="425"/>
      <c r="BQ12" s="425"/>
      <c r="BR12" s="425"/>
      <c r="BS12" s="425"/>
      <c r="BT12" s="425"/>
      <c r="BU12" s="426"/>
      <c r="BV12" s="424">
        <v>109665</v>
      </c>
      <c r="BW12" s="425"/>
      <c r="BX12" s="425"/>
      <c r="BY12" s="425"/>
      <c r="BZ12" s="425"/>
      <c r="CA12" s="425"/>
      <c r="CB12" s="425"/>
      <c r="CC12" s="426"/>
      <c r="CD12" s="427" t="s">
        <v>134</v>
      </c>
      <c r="CE12" s="428"/>
      <c r="CF12" s="428"/>
      <c r="CG12" s="428"/>
      <c r="CH12" s="428"/>
      <c r="CI12" s="428"/>
      <c r="CJ12" s="428"/>
      <c r="CK12" s="428"/>
      <c r="CL12" s="428"/>
      <c r="CM12" s="428"/>
      <c r="CN12" s="428"/>
      <c r="CO12" s="428"/>
      <c r="CP12" s="428"/>
      <c r="CQ12" s="428"/>
      <c r="CR12" s="428"/>
      <c r="CS12" s="429"/>
      <c r="CT12" s="464" t="s">
        <v>126</v>
      </c>
      <c r="CU12" s="465"/>
      <c r="CV12" s="465"/>
      <c r="CW12" s="465"/>
      <c r="CX12" s="465"/>
      <c r="CY12" s="465"/>
      <c r="CZ12" s="465"/>
      <c r="DA12" s="466"/>
      <c r="DB12" s="464" t="s">
        <v>135</v>
      </c>
      <c r="DC12" s="465"/>
      <c r="DD12" s="465"/>
      <c r="DE12" s="465"/>
      <c r="DF12" s="465"/>
      <c r="DG12" s="465"/>
      <c r="DH12" s="465"/>
      <c r="DI12" s="466"/>
    </row>
    <row r="13" spans="1:119" ht="18.75" customHeight="1" x14ac:dyDescent="0.2">
      <c r="A13" s="172"/>
      <c r="B13" s="487"/>
      <c r="C13" s="488"/>
      <c r="D13" s="488"/>
      <c r="E13" s="488"/>
      <c r="F13" s="488"/>
      <c r="G13" s="488"/>
      <c r="H13" s="488"/>
      <c r="I13" s="488"/>
      <c r="J13" s="488"/>
      <c r="K13" s="489"/>
      <c r="L13" s="187"/>
      <c r="M13" s="515" t="s">
        <v>136</v>
      </c>
      <c r="N13" s="516"/>
      <c r="O13" s="516"/>
      <c r="P13" s="516"/>
      <c r="Q13" s="517"/>
      <c r="R13" s="508">
        <v>3091</v>
      </c>
      <c r="S13" s="509"/>
      <c r="T13" s="509"/>
      <c r="U13" s="509"/>
      <c r="V13" s="510"/>
      <c r="W13" s="440" t="s">
        <v>137</v>
      </c>
      <c r="X13" s="441"/>
      <c r="Y13" s="441"/>
      <c r="Z13" s="441"/>
      <c r="AA13" s="441"/>
      <c r="AB13" s="431"/>
      <c r="AC13" s="475">
        <v>355</v>
      </c>
      <c r="AD13" s="476"/>
      <c r="AE13" s="476"/>
      <c r="AF13" s="476"/>
      <c r="AG13" s="518"/>
      <c r="AH13" s="475">
        <v>424</v>
      </c>
      <c r="AI13" s="476"/>
      <c r="AJ13" s="476"/>
      <c r="AK13" s="476"/>
      <c r="AL13" s="477"/>
      <c r="AM13" s="453" t="s">
        <v>138</v>
      </c>
      <c r="AN13" s="454"/>
      <c r="AO13" s="454"/>
      <c r="AP13" s="454"/>
      <c r="AQ13" s="454"/>
      <c r="AR13" s="454"/>
      <c r="AS13" s="454"/>
      <c r="AT13" s="455"/>
      <c r="AU13" s="456" t="s">
        <v>123</v>
      </c>
      <c r="AV13" s="457"/>
      <c r="AW13" s="457"/>
      <c r="AX13" s="457"/>
      <c r="AY13" s="458" t="s">
        <v>139</v>
      </c>
      <c r="AZ13" s="459"/>
      <c r="BA13" s="459"/>
      <c r="BB13" s="459"/>
      <c r="BC13" s="459"/>
      <c r="BD13" s="459"/>
      <c r="BE13" s="459"/>
      <c r="BF13" s="459"/>
      <c r="BG13" s="459"/>
      <c r="BH13" s="459"/>
      <c r="BI13" s="459"/>
      <c r="BJ13" s="459"/>
      <c r="BK13" s="459"/>
      <c r="BL13" s="459"/>
      <c r="BM13" s="460"/>
      <c r="BN13" s="424">
        <v>-73814</v>
      </c>
      <c r="BO13" s="425"/>
      <c r="BP13" s="425"/>
      <c r="BQ13" s="425"/>
      <c r="BR13" s="425"/>
      <c r="BS13" s="425"/>
      <c r="BT13" s="425"/>
      <c r="BU13" s="426"/>
      <c r="BV13" s="424">
        <v>379180</v>
      </c>
      <c r="BW13" s="425"/>
      <c r="BX13" s="425"/>
      <c r="BY13" s="425"/>
      <c r="BZ13" s="425"/>
      <c r="CA13" s="425"/>
      <c r="CB13" s="425"/>
      <c r="CC13" s="426"/>
      <c r="CD13" s="427" t="s">
        <v>140</v>
      </c>
      <c r="CE13" s="428"/>
      <c r="CF13" s="428"/>
      <c r="CG13" s="428"/>
      <c r="CH13" s="428"/>
      <c r="CI13" s="428"/>
      <c r="CJ13" s="428"/>
      <c r="CK13" s="428"/>
      <c r="CL13" s="428"/>
      <c r="CM13" s="428"/>
      <c r="CN13" s="428"/>
      <c r="CO13" s="428"/>
      <c r="CP13" s="428"/>
      <c r="CQ13" s="428"/>
      <c r="CR13" s="428"/>
      <c r="CS13" s="429"/>
      <c r="CT13" s="421">
        <v>8.5</v>
      </c>
      <c r="CU13" s="422"/>
      <c r="CV13" s="422"/>
      <c r="CW13" s="422"/>
      <c r="CX13" s="422"/>
      <c r="CY13" s="422"/>
      <c r="CZ13" s="422"/>
      <c r="DA13" s="423"/>
      <c r="DB13" s="421">
        <v>8.6999999999999993</v>
      </c>
      <c r="DC13" s="422"/>
      <c r="DD13" s="422"/>
      <c r="DE13" s="422"/>
      <c r="DF13" s="422"/>
      <c r="DG13" s="422"/>
      <c r="DH13" s="422"/>
      <c r="DI13" s="423"/>
    </row>
    <row r="14" spans="1:119" ht="18.75" customHeight="1" thickBot="1" x14ac:dyDescent="0.25">
      <c r="A14" s="172"/>
      <c r="B14" s="487"/>
      <c r="C14" s="488"/>
      <c r="D14" s="488"/>
      <c r="E14" s="488"/>
      <c r="F14" s="488"/>
      <c r="G14" s="488"/>
      <c r="H14" s="488"/>
      <c r="I14" s="488"/>
      <c r="J14" s="488"/>
      <c r="K14" s="489"/>
      <c r="L14" s="505" t="s">
        <v>141</v>
      </c>
      <c r="M14" s="506"/>
      <c r="N14" s="506"/>
      <c r="O14" s="506"/>
      <c r="P14" s="506"/>
      <c r="Q14" s="507"/>
      <c r="R14" s="508">
        <v>3193</v>
      </c>
      <c r="S14" s="509"/>
      <c r="T14" s="509"/>
      <c r="U14" s="509"/>
      <c r="V14" s="510"/>
      <c r="W14" s="414"/>
      <c r="X14" s="415"/>
      <c r="Y14" s="415"/>
      <c r="Z14" s="415"/>
      <c r="AA14" s="415"/>
      <c r="AB14" s="404"/>
      <c r="AC14" s="511">
        <v>23.6</v>
      </c>
      <c r="AD14" s="512"/>
      <c r="AE14" s="512"/>
      <c r="AF14" s="512"/>
      <c r="AG14" s="513"/>
      <c r="AH14" s="511">
        <v>24.4</v>
      </c>
      <c r="AI14" s="512"/>
      <c r="AJ14" s="512"/>
      <c r="AK14" s="512"/>
      <c r="AL14" s="514"/>
      <c r="AM14" s="453"/>
      <c r="AN14" s="454"/>
      <c r="AO14" s="454"/>
      <c r="AP14" s="454"/>
      <c r="AQ14" s="454"/>
      <c r="AR14" s="454"/>
      <c r="AS14" s="454"/>
      <c r="AT14" s="455"/>
      <c r="AU14" s="456"/>
      <c r="AV14" s="457"/>
      <c r="AW14" s="457"/>
      <c r="AX14" s="457"/>
      <c r="AY14" s="458"/>
      <c r="AZ14" s="459"/>
      <c r="BA14" s="459"/>
      <c r="BB14" s="459"/>
      <c r="BC14" s="459"/>
      <c r="BD14" s="459"/>
      <c r="BE14" s="459"/>
      <c r="BF14" s="459"/>
      <c r="BG14" s="459"/>
      <c r="BH14" s="459"/>
      <c r="BI14" s="459"/>
      <c r="BJ14" s="459"/>
      <c r="BK14" s="459"/>
      <c r="BL14" s="459"/>
      <c r="BM14" s="460"/>
      <c r="BN14" s="424"/>
      <c r="BO14" s="425"/>
      <c r="BP14" s="425"/>
      <c r="BQ14" s="425"/>
      <c r="BR14" s="425"/>
      <c r="BS14" s="425"/>
      <c r="BT14" s="425"/>
      <c r="BU14" s="426"/>
      <c r="BV14" s="424"/>
      <c r="BW14" s="425"/>
      <c r="BX14" s="425"/>
      <c r="BY14" s="425"/>
      <c r="BZ14" s="425"/>
      <c r="CA14" s="425"/>
      <c r="CB14" s="425"/>
      <c r="CC14" s="426"/>
      <c r="CD14" s="519" t="s">
        <v>142</v>
      </c>
      <c r="CE14" s="520"/>
      <c r="CF14" s="520"/>
      <c r="CG14" s="520"/>
      <c r="CH14" s="520"/>
      <c r="CI14" s="520"/>
      <c r="CJ14" s="520"/>
      <c r="CK14" s="520"/>
      <c r="CL14" s="520"/>
      <c r="CM14" s="520"/>
      <c r="CN14" s="520"/>
      <c r="CO14" s="520"/>
      <c r="CP14" s="520"/>
      <c r="CQ14" s="520"/>
      <c r="CR14" s="520"/>
      <c r="CS14" s="521"/>
      <c r="CT14" s="522" t="s">
        <v>143</v>
      </c>
      <c r="CU14" s="523"/>
      <c r="CV14" s="523"/>
      <c r="CW14" s="523"/>
      <c r="CX14" s="523"/>
      <c r="CY14" s="523"/>
      <c r="CZ14" s="523"/>
      <c r="DA14" s="524"/>
      <c r="DB14" s="522" t="s">
        <v>126</v>
      </c>
      <c r="DC14" s="523"/>
      <c r="DD14" s="523"/>
      <c r="DE14" s="523"/>
      <c r="DF14" s="523"/>
      <c r="DG14" s="523"/>
      <c r="DH14" s="523"/>
      <c r="DI14" s="524"/>
    </row>
    <row r="15" spans="1:119" ht="18.75" customHeight="1" x14ac:dyDescent="0.2">
      <c r="A15" s="172"/>
      <c r="B15" s="487"/>
      <c r="C15" s="488"/>
      <c r="D15" s="488"/>
      <c r="E15" s="488"/>
      <c r="F15" s="488"/>
      <c r="G15" s="488"/>
      <c r="H15" s="488"/>
      <c r="I15" s="488"/>
      <c r="J15" s="488"/>
      <c r="K15" s="489"/>
      <c r="L15" s="187"/>
      <c r="M15" s="515" t="s">
        <v>144</v>
      </c>
      <c r="N15" s="516"/>
      <c r="O15" s="516"/>
      <c r="P15" s="516"/>
      <c r="Q15" s="517"/>
      <c r="R15" s="508">
        <v>3164</v>
      </c>
      <c r="S15" s="509"/>
      <c r="T15" s="509"/>
      <c r="U15" s="509"/>
      <c r="V15" s="510"/>
      <c r="W15" s="440" t="s">
        <v>145</v>
      </c>
      <c r="X15" s="441"/>
      <c r="Y15" s="441"/>
      <c r="Z15" s="441"/>
      <c r="AA15" s="441"/>
      <c r="AB15" s="431"/>
      <c r="AC15" s="475">
        <v>403</v>
      </c>
      <c r="AD15" s="476"/>
      <c r="AE15" s="476"/>
      <c r="AF15" s="476"/>
      <c r="AG15" s="518"/>
      <c r="AH15" s="475">
        <v>465</v>
      </c>
      <c r="AI15" s="476"/>
      <c r="AJ15" s="476"/>
      <c r="AK15" s="476"/>
      <c r="AL15" s="477"/>
      <c r="AM15" s="453"/>
      <c r="AN15" s="454"/>
      <c r="AO15" s="454"/>
      <c r="AP15" s="454"/>
      <c r="AQ15" s="454"/>
      <c r="AR15" s="454"/>
      <c r="AS15" s="454"/>
      <c r="AT15" s="455"/>
      <c r="AU15" s="456"/>
      <c r="AV15" s="457"/>
      <c r="AW15" s="457"/>
      <c r="AX15" s="457"/>
      <c r="AY15" s="384" t="s">
        <v>146</v>
      </c>
      <c r="AZ15" s="385"/>
      <c r="BA15" s="385"/>
      <c r="BB15" s="385"/>
      <c r="BC15" s="385"/>
      <c r="BD15" s="385"/>
      <c r="BE15" s="385"/>
      <c r="BF15" s="385"/>
      <c r="BG15" s="385"/>
      <c r="BH15" s="385"/>
      <c r="BI15" s="385"/>
      <c r="BJ15" s="385"/>
      <c r="BK15" s="385"/>
      <c r="BL15" s="385"/>
      <c r="BM15" s="386"/>
      <c r="BN15" s="387">
        <v>338506</v>
      </c>
      <c r="BO15" s="388"/>
      <c r="BP15" s="388"/>
      <c r="BQ15" s="388"/>
      <c r="BR15" s="388"/>
      <c r="BS15" s="388"/>
      <c r="BT15" s="388"/>
      <c r="BU15" s="389"/>
      <c r="BV15" s="387">
        <v>347392</v>
      </c>
      <c r="BW15" s="388"/>
      <c r="BX15" s="388"/>
      <c r="BY15" s="388"/>
      <c r="BZ15" s="388"/>
      <c r="CA15" s="388"/>
      <c r="CB15" s="388"/>
      <c r="CC15" s="389"/>
      <c r="CD15" s="525" t="s">
        <v>147</v>
      </c>
      <c r="CE15" s="526"/>
      <c r="CF15" s="526"/>
      <c r="CG15" s="526"/>
      <c r="CH15" s="526"/>
      <c r="CI15" s="526"/>
      <c r="CJ15" s="526"/>
      <c r="CK15" s="526"/>
      <c r="CL15" s="526"/>
      <c r="CM15" s="526"/>
      <c r="CN15" s="526"/>
      <c r="CO15" s="526"/>
      <c r="CP15" s="526"/>
      <c r="CQ15" s="526"/>
      <c r="CR15" s="526"/>
      <c r="CS15" s="527"/>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87"/>
      <c r="C16" s="488"/>
      <c r="D16" s="488"/>
      <c r="E16" s="488"/>
      <c r="F16" s="488"/>
      <c r="G16" s="488"/>
      <c r="H16" s="488"/>
      <c r="I16" s="488"/>
      <c r="J16" s="488"/>
      <c r="K16" s="489"/>
      <c r="L16" s="505" t="s">
        <v>148</v>
      </c>
      <c r="M16" s="528"/>
      <c r="N16" s="528"/>
      <c r="O16" s="528"/>
      <c r="P16" s="528"/>
      <c r="Q16" s="529"/>
      <c r="R16" s="530" t="s">
        <v>149</v>
      </c>
      <c r="S16" s="531"/>
      <c r="T16" s="531"/>
      <c r="U16" s="531"/>
      <c r="V16" s="532"/>
      <c r="W16" s="414"/>
      <c r="X16" s="415"/>
      <c r="Y16" s="415"/>
      <c r="Z16" s="415"/>
      <c r="AA16" s="415"/>
      <c r="AB16" s="404"/>
      <c r="AC16" s="511">
        <v>26.8</v>
      </c>
      <c r="AD16" s="512"/>
      <c r="AE16" s="512"/>
      <c r="AF16" s="512"/>
      <c r="AG16" s="513"/>
      <c r="AH16" s="511">
        <v>26.8</v>
      </c>
      <c r="AI16" s="512"/>
      <c r="AJ16" s="512"/>
      <c r="AK16" s="512"/>
      <c r="AL16" s="514"/>
      <c r="AM16" s="453"/>
      <c r="AN16" s="454"/>
      <c r="AO16" s="454"/>
      <c r="AP16" s="454"/>
      <c r="AQ16" s="454"/>
      <c r="AR16" s="454"/>
      <c r="AS16" s="454"/>
      <c r="AT16" s="455"/>
      <c r="AU16" s="456"/>
      <c r="AV16" s="457"/>
      <c r="AW16" s="457"/>
      <c r="AX16" s="457"/>
      <c r="AY16" s="458" t="s">
        <v>150</v>
      </c>
      <c r="AZ16" s="459"/>
      <c r="BA16" s="459"/>
      <c r="BB16" s="459"/>
      <c r="BC16" s="459"/>
      <c r="BD16" s="459"/>
      <c r="BE16" s="459"/>
      <c r="BF16" s="459"/>
      <c r="BG16" s="459"/>
      <c r="BH16" s="459"/>
      <c r="BI16" s="459"/>
      <c r="BJ16" s="459"/>
      <c r="BK16" s="459"/>
      <c r="BL16" s="459"/>
      <c r="BM16" s="460"/>
      <c r="BN16" s="424">
        <v>2257006</v>
      </c>
      <c r="BO16" s="425"/>
      <c r="BP16" s="425"/>
      <c r="BQ16" s="425"/>
      <c r="BR16" s="425"/>
      <c r="BS16" s="425"/>
      <c r="BT16" s="425"/>
      <c r="BU16" s="426"/>
      <c r="BV16" s="424">
        <v>2120995</v>
      </c>
      <c r="BW16" s="425"/>
      <c r="BX16" s="425"/>
      <c r="BY16" s="425"/>
      <c r="BZ16" s="425"/>
      <c r="CA16" s="425"/>
      <c r="CB16" s="425"/>
      <c r="CC16" s="426"/>
      <c r="CD16" s="181"/>
      <c r="CE16" s="538"/>
      <c r="CF16" s="538"/>
      <c r="CG16" s="538"/>
      <c r="CH16" s="538"/>
      <c r="CI16" s="538"/>
      <c r="CJ16" s="538"/>
      <c r="CK16" s="538"/>
      <c r="CL16" s="538"/>
      <c r="CM16" s="538"/>
      <c r="CN16" s="538"/>
      <c r="CO16" s="538"/>
      <c r="CP16" s="538"/>
      <c r="CQ16" s="538"/>
      <c r="CR16" s="538"/>
      <c r="CS16" s="539"/>
      <c r="CT16" s="421"/>
      <c r="CU16" s="422"/>
      <c r="CV16" s="422"/>
      <c r="CW16" s="422"/>
      <c r="CX16" s="422"/>
      <c r="CY16" s="422"/>
      <c r="CZ16" s="422"/>
      <c r="DA16" s="423"/>
      <c r="DB16" s="421"/>
      <c r="DC16" s="422"/>
      <c r="DD16" s="422"/>
      <c r="DE16" s="422"/>
      <c r="DF16" s="422"/>
      <c r="DG16" s="422"/>
      <c r="DH16" s="422"/>
      <c r="DI16" s="423"/>
    </row>
    <row r="17" spans="1:113" ht="18.75" customHeight="1" thickBot="1" x14ac:dyDescent="0.25">
      <c r="A17" s="172"/>
      <c r="B17" s="490"/>
      <c r="C17" s="491"/>
      <c r="D17" s="491"/>
      <c r="E17" s="491"/>
      <c r="F17" s="491"/>
      <c r="G17" s="491"/>
      <c r="H17" s="491"/>
      <c r="I17" s="491"/>
      <c r="J17" s="491"/>
      <c r="K17" s="492"/>
      <c r="L17" s="191"/>
      <c r="M17" s="535" t="s">
        <v>151</v>
      </c>
      <c r="N17" s="536"/>
      <c r="O17" s="536"/>
      <c r="P17" s="536"/>
      <c r="Q17" s="537"/>
      <c r="R17" s="530" t="s">
        <v>152</v>
      </c>
      <c r="S17" s="531"/>
      <c r="T17" s="531"/>
      <c r="U17" s="531"/>
      <c r="V17" s="532"/>
      <c r="W17" s="440" t="s">
        <v>153</v>
      </c>
      <c r="X17" s="441"/>
      <c r="Y17" s="441"/>
      <c r="Z17" s="441"/>
      <c r="AA17" s="441"/>
      <c r="AB17" s="431"/>
      <c r="AC17" s="475">
        <v>748</v>
      </c>
      <c r="AD17" s="476"/>
      <c r="AE17" s="476"/>
      <c r="AF17" s="476"/>
      <c r="AG17" s="518"/>
      <c r="AH17" s="475">
        <v>848</v>
      </c>
      <c r="AI17" s="476"/>
      <c r="AJ17" s="476"/>
      <c r="AK17" s="476"/>
      <c r="AL17" s="477"/>
      <c r="AM17" s="453"/>
      <c r="AN17" s="454"/>
      <c r="AO17" s="454"/>
      <c r="AP17" s="454"/>
      <c r="AQ17" s="454"/>
      <c r="AR17" s="454"/>
      <c r="AS17" s="454"/>
      <c r="AT17" s="455"/>
      <c r="AU17" s="456"/>
      <c r="AV17" s="457"/>
      <c r="AW17" s="457"/>
      <c r="AX17" s="457"/>
      <c r="AY17" s="458" t="s">
        <v>154</v>
      </c>
      <c r="AZ17" s="459"/>
      <c r="BA17" s="459"/>
      <c r="BB17" s="459"/>
      <c r="BC17" s="459"/>
      <c r="BD17" s="459"/>
      <c r="BE17" s="459"/>
      <c r="BF17" s="459"/>
      <c r="BG17" s="459"/>
      <c r="BH17" s="459"/>
      <c r="BI17" s="459"/>
      <c r="BJ17" s="459"/>
      <c r="BK17" s="459"/>
      <c r="BL17" s="459"/>
      <c r="BM17" s="460"/>
      <c r="BN17" s="424">
        <v>408927</v>
      </c>
      <c r="BO17" s="425"/>
      <c r="BP17" s="425"/>
      <c r="BQ17" s="425"/>
      <c r="BR17" s="425"/>
      <c r="BS17" s="425"/>
      <c r="BT17" s="425"/>
      <c r="BU17" s="426"/>
      <c r="BV17" s="424">
        <v>421682</v>
      </c>
      <c r="BW17" s="425"/>
      <c r="BX17" s="425"/>
      <c r="BY17" s="425"/>
      <c r="BZ17" s="425"/>
      <c r="CA17" s="425"/>
      <c r="CB17" s="425"/>
      <c r="CC17" s="426"/>
      <c r="CD17" s="181"/>
      <c r="CE17" s="538"/>
      <c r="CF17" s="538"/>
      <c r="CG17" s="538"/>
      <c r="CH17" s="538"/>
      <c r="CI17" s="538"/>
      <c r="CJ17" s="538"/>
      <c r="CK17" s="538"/>
      <c r="CL17" s="538"/>
      <c r="CM17" s="538"/>
      <c r="CN17" s="538"/>
      <c r="CO17" s="538"/>
      <c r="CP17" s="538"/>
      <c r="CQ17" s="538"/>
      <c r="CR17" s="538"/>
      <c r="CS17" s="539"/>
      <c r="CT17" s="421"/>
      <c r="CU17" s="422"/>
      <c r="CV17" s="422"/>
      <c r="CW17" s="422"/>
      <c r="CX17" s="422"/>
      <c r="CY17" s="422"/>
      <c r="CZ17" s="422"/>
      <c r="DA17" s="423"/>
      <c r="DB17" s="421"/>
      <c r="DC17" s="422"/>
      <c r="DD17" s="422"/>
      <c r="DE17" s="422"/>
      <c r="DF17" s="422"/>
      <c r="DG17" s="422"/>
      <c r="DH17" s="422"/>
      <c r="DI17" s="423"/>
    </row>
    <row r="18" spans="1:113" ht="18.75" customHeight="1" thickBot="1" x14ac:dyDescent="0.25">
      <c r="A18" s="172"/>
      <c r="B18" s="546" t="s">
        <v>155</v>
      </c>
      <c r="C18" s="467"/>
      <c r="D18" s="467"/>
      <c r="E18" s="547"/>
      <c r="F18" s="547"/>
      <c r="G18" s="547"/>
      <c r="H18" s="547"/>
      <c r="I18" s="547"/>
      <c r="J18" s="547"/>
      <c r="K18" s="547"/>
      <c r="L18" s="548">
        <v>156.19</v>
      </c>
      <c r="M18" s="548"/>
      <c r="N18" s="548"/>
      <c r="O18" s="548"/>
      <c r="P18" s="548"/>
      <c r="Q18" s="548"/>
      <c r="R18" s="549"/>
      <c r="S18" s="549"/>
      <c r="T18" s="549"/>
      <c r="U18" s="549"/>
      <c r="V18" s="550"/>
      <c r="W18" s="442"/>
      <c r="X18" s="443"/>
      <c r="Y18" s="443"/>
      <c r="Z18" s="443"/>
      <c r="AA18" s="443"/>
      <c r="AB18" s="434"/>
      <c r="AC18" s="551">
        <v>49.7</v>
      </c>
      <c r="AD18" s="552"/>
      <c r="AE18" s="552"/>
      <c r="AF18" s="552"/>
      <c r="AG18" s="553"/>
      <c r="AH18" s="551">
        <v>48.8</v>
      </c>
      <c r="AI18" s="552"/>
      <c r="AJ18" s="552"/>
      <c r="AK18" s="552"/>
      <c r="AL18" s="554"/>
      <c r="AM18" s="453"/>
      <c r="AN18" s="454"/>
      <c r="AO18" s="454"/>
      <c r="AP18" s="454"/>
      <c r="AQ18" s="454"/>
      <c r="AR18" s="454"/>
      <c r="AS18" s="454"/>
      <c r="AT18" s="455"/>
      <c r="AU18" s="456"/>
      <c r="AV18" s="457"/>
      <c r="AW18" s="457"/>
      <c r="AX18" s="457"/>
      <c r="AY18" s="458" t="s">
        <v>156</v>
      </c>
      <c r="AZ18" s="459"/>
      <c r="BA18" s="459"/>
      <c r="BB18" s="459"/>
      <c r="BC18" s="459"/>
      <c r="BD18" s="459"/>
      <c r="BE18" s="459"/>
      <c r="BF18" s="459"/>
      <c r="BG18" s="459"/>
      <c r="BH18" s="459"/>
      <c r="BI18" s="459"/>
      <c r="BJ18" s="459"/>
      <c r="BK18" s="459"/>
      <c r="BL18" s="459"/>
      <c r="BM18" s="460"/>
      <c r="BN18" s="424">
        <v>2061019</v>
      </c>
      <c r="BO18" s="425"/>
      <c r="BP18" s="425"/>
      <c r="BQ18" s="425"/>
      <c r="BR18" s="425"/>
      <c r="BS18" s="425"/>
      <c r="BT18" s="425"/>
      <c r="BU18" s="426"/>
      <c r="BV18" s="424">
        <v>1987284</v>
      </c>
      <c r="BW18" s="425"/>
      <c r="BX18" s="425"/>
      <c r="BY18" s="425"/>
      <c r="BZ18" s="425"/>
      <c r="CA18" s="425"/>
      <c r="CB18" s="425"/>
      <c r="CC18" s="426"/>
      <c r="CD18" s="181"/>
      <c r="CE18" s="538"/>
      <c r="CF18" s="538"/>
      <c r="CG18" s="538"/>
      <c r="CH18" s="538"/>
      <c r="CI18" s="538"/>
      <c r="CJ18" s="538"/>
      <c r="CK18" s="538"/>
      <c r="CL18" s="538"/>
      <c r="CM18" s="538"/>
      <c r="CN18" s="538"/>
      <c r="CO18" s="538"/>
      <c r="CP18" s="538"/>
      <c r="CQ18" s="538"/>
      <c r="CR18" s="538"/>
      <c r="CS18" s="539"/>
      <c r="CT18" s="421"/>
      <c r="CU18" s="422"/>
      <c r="CV18" s="422"/>
      <c r="CW18" s="422"/>
      <c r="CX18" s="422"/>
      <c r="CY18" s="422"/>
      <c r="CZ18" s="422"/>
      <c r="DA18" s="423"/>
      <c r="DB18" s="421"/>
      <c r="DC18" s="422"/>
      <c r="DD18" s="422"/>
      <c r="DE18" s="422"/>
      <c r="DF18" s="422"/>
      <c r="DG18" s="422"/>
      <c r="DH18" s="422"/>
      <c r="DI18" s="423"/>
    </row>
    <row r="19" spans="1:113" ht="18.75" customHeight="1" thickBot="1" x14ac:dyDescent="0.25">
      <c r="A19" s="172"/>
      <c r="B19" s="546" t="s">
        <v>157</v>
      </c>
      <c r="C19" s="467"/>
      <c r="D19" s="467"/>
      <c r="E19" s="547"/>
      <c r="F19" s="547"/>
      <c r="G19" s="547"/>
      <c r="H19" s="547"/>
      <c r="I19" s="547"/>
      <c r="J19" s="547"/>
      <c r="K19" s="547"/>
      <c r="L19" s="555">
        <v>20</v>
      </c>
      <c r="M19" s="555"/>
      <c r="N19" s="555"/>
      <c r="O19" s="555"/>
      <c r="P19" s="555"/>
      <c r="Q19" s="555"/>
      <c r="R19" s="556"/>
      <c r="S19" s="556"/>
      <c r="T19" s="556"/>
      <c r="U19" s="556"/>
      <c r="V19" s="557"/>
      <c r="W19" s="381"/>
      <c r="X19" s="382"/>
      <c r="Y19" s="382"/>
      <c r="Z19" s="382"/>
      <c r="AA19" s="382"/>
      <c r="AB19" s="382"/>
      <c r="AC19" s="533"/>
      <c r="AD19" s="533"/>
      <c r="AE19" s="533"/>
      <c r="AF19" s="533"/>
      <c r="AG19" s="533"/>
      <c r="AH19" s="533"/>
      <c r="AI19" s="533"/>
      <c r="AJ19" s="533"/>
      <c r="AK19" s="533"/>
      <c r="AL19" s="534"/>
      <c r="AM19" s="453"/>
      <c r="AN19" s="454"/>
      <c r="AO19" s="454"/>
      <c r="AP19" s="454"/>
      <c r="AQ19" s="454"/>
      <c r="AR19" s="454"/>
      <c r="AS19" s="454"/>
      <c r="AT19" s="455"/>
      <c r="AU19" s="456"/>
      <c r="AV19" s="457"/>
      <c r="AW19" s="457"/>
      <c r="AX19" s="457"/>
      <c r="AY19" s="458" t="s">
        <v>158</v>
      </c>
      <c r="AZ19" s="459"/>
      <c r="BA19" s="459"/>
      <c r="BB19" s="459"/>
      <c r="BC19" s="459"/>
      <c r="BD19" s="459"/>
      <c r="BE19" s="459"/>
      <c r="BF19" s="459"/>
      <c r="BG19" s="459"/>
      <c r="BH19" s="459"/>
      <c r="BI19" s="459"/>
      <c r="BJ19" s="459"/>
      <c r="BK19" s="459"/>
      <c r="BL19" s="459"/>
      <c r="BM19" s="460"/>
      <c r="BN19" s="424">
        <v>3547930</v>
      </c>
      <c r="BO19" s="425"/>
      <c r="BP19" s="425"/>
      <c r="BQ19" s="425"/>
      <c r="BR19" s="425"/>
      <c r="BS19" s="425"/>
      <c r="BT19" s="425"/>
      <c r="BU19" s="426"/>
      <c r="BV19" s="424">
        <v>3603092</v>
      </c>
      <c r="BW19" s="425"/>
      <c r="BX19" s="425"/>
      <c r="BY19" s="425"/>
      <c r="BZ19" s="425"/>
      <c r="CA19" s="425"/>
      <c r="CB19" s="425"/>
      <c r="CC19" s="426"/>
      <c r="CD19" s="181"/>
      <c r="CE19" s="538"/>
      <c r="CF19" s="538"/>
      <c r="CG19" s="538"/>
      <c r="CH19" s="538"/>
      <c r="CI19" s="538"/>
      <c r="CJ19" s="538"/>
      <c r="CK19" s="538"/>
      <c r="CL19" s="538"/>
      <c r="CM19" s="538"/>
      <c r="CN19" s="538"/>
      <c r="CO19" s="538"/>
      <c r="CP19" s="538"/>
      <c r="CQ19" s="538"/>
      <c r="CR19" s="538"/>
      <c r="CS19" s="539"/>
      <c r="CT19" s="421"/>
      <c r="CU19" s="422"/>
      <c r="CV19" s="422"/>
      <c r="CW19" s="422"/>
      <c r="CX19" s="422"/>
      <c r="CY19" s="422"/>
      <c r="CZ19" s="422"/>
      <c r="DA19" s="423"/>
      <c r="DB19" s="421"/>
      <c r="DC19" s="422"/>
      <c r="DD19" s="422"/>
      <c r="DE19" s="422"/>
      <c r="DF19" s="422"/>
      <c r="DG19" s="422"/>
      <c r="DH19" s="422"/>
      <c r="DI19" s="423"/>
    </row>
    <row r="20" spans="1:113" ht="18.75" customHeight="1" thickBot="1" x14ac:dyDescent="0.25">
      <c r="A20" s="172"/>
      <c r="B20" s="546" t="s">
        <v>159</v>
      </c>
      <c r="C20" s="467"/>
      <c r="D20" s="467"/>
      <c r="E20" s="547"/>
      <c r="F20" s="547"/>
      <c r="G20" s="547"/>
      <c r="H20" s="547"/>
      <c r="I20" s="547"/>
      <c r="J20" s="547"/>
      <c r="K20" s="547"/>
      <c r="L20" s="555">
        <v>1233</v>
      </c>
      <c r="M20" s="555"/>
      <c r="N20" s="555"/>
      <c r="O20" s="555"/>
      <c r="P20" s="555"/>
      <c r="Q20" s="555"/>
      <c r="R20" s="556"/>
      <c r="S20" s="556"/>
      <c r="T20" s="556"/>
      <c r="U20" s="556"/>
      <c r="V20" s="557"/>
      <c r="W20" s="442"/>
      <c r="X20" s="443"/>
      <c r="Y20" s="443"/>
      <c r="Z20" s="443"/>
      <c r="AA20" s="443"/>
      <c r="AB20" s="443"/>
      <c r="AC20" s="558"/>
      <c r="AD20" s="558"/>
      <c r="AE20" s="558"/>
      <c r="AF20" s="558"/>
      <c r="AG20" s="558"/>
      <c r="AH20" s="558"/>
      <c r="AI20" s="558"/>
      <c r="AJ20" s="558"/>
      <c r="AK20" s="558"/>
      <c r="AL20" s="559"/>
      <c r="AM20" s="560"/>
      <c r="AN20" s="479"/>
      <c r="AO20" s="479"/>
      <c r="AP20" s="479"/>
      <c r="AQ20" s="479"/>
      <c r="AR20" s="479"/>
      <c r="AS20" s="479"/>
      <c r="AT20" s="480"/>
      <c r="AU20" s="561"/>
      <c r="AV20" s="562"/>
      <c r="AW20" s="562"/>
      <c r="AX20" s="563"/>
      <c r="AY20" s="458"/>
      <c r="AZ20" s="459"/>
      <c r="BA20" s="459"/>
      <c r="BB20" s="459"/>
      <c r="BC20" s="459"/>
      <c r="BD20" s="459"/>
      <c r="BE20" s="459"/>
      <c r="BF20" s="459"/>
      <c r="BG20" s="459"/>
      <c r="BH20" s="459"/>
      <c r="BI20" s="459"/>
      <c r="BJ20" s="459"/>
      <c r="BK20" s="459"/>
      <c r="BL20" s="459"/>
      <c r="BM20" s="460"/>
      <c r="BN20" s="424"/>
      <c r="BO20" s="425"/>
      <c r="BP20" s="425"/>
      <c r="BQ20" s="425"/>
      <c r="BR20" s="425"/>
      <c r="BS20" s="425"/>
      <c r="BT20" s="425"/>
      <c r="BU20" s="426"/>
      <c r="BV20" s="424"/>
      <c r="BW20" s="425"/>
      <c r="BX20" s="425"/>
      <c r="BY20" s="425"/>
      <c r="BZ20" s="425"/>
      <c r="CA20" s="425"/>
      <c r="CB20" s="425"/>
      <c r="CC20" s="426"/>
      <c r="CD20" s="181"/>
      <c r="CE20" s="538"/>
      <c r="CF20" s="538"/>
      <c r="CG20" s="538"/>
      <c r="CH20" s="538"/>
      <c r="CI20" s="538"/>
      <c r="CJ20" s="538"/>
      <c r="CK20" s="538"/>
      <c r="CL20" s="538"/>
      <c r="CM20" s="538"/>
      <c r="CN20" s="538"/>
      <c r="CO20" s="538"/>
      <c r="CP20" s="538"/>
      <c r="CQ20" s="538"/>
      <c r="CR20" s="538"/>
      <c r="CS20" s="539"/>
      <c r="CT20" s="421"/>
      <c r="CU20" s="422"/>
      <c r="CV20" s="422"/>
      <c r="CW20" s="422"/>
      <c r="CX20" s="422"/>
      <c r="CY20" s="422"/>
      <c r="CZ20" s="422"/>
      <c r="DA20" s="423"/>
      <c r="DB20" s="421"/>
      <c r="DC20" s="422"/>
      <c r="DD20" s="422"/>
      <c r="DE20" s="422"/>
      <c r="DF20" s="422"/>
      <c r="DG20" s="422"/>
      <c r="DH20" s="422"/>
      <c r="DI20" s="423"/>
    </row>
    <row r="21" spans="1:113" ht="18.75" customHeight="1" thickBot="1" x14ac:dyDescent="0.25">
      <c r="A21" s="172"/>
      <c r="B21" s="564" t="s">
        <v>160</v>
      </c>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6"/>
      <c r="AY21" s="540"/>
      <c r="AZ21" s="541"/>
      <c r="BA21" s="541"/>
      <c r="BB21" s="541"/>
      <c r="BC21" s="541"/>
      <c r="BD21" s="541"/>
      <c r="BE21" s="541"/>
      <c r="BF21" s="541"/>
      <c r="BG21" s="541"/>
      <c r="BH21" s="541"/>
      <c r="BI21" s="541"/>
      <c r="BJ21" s="541"/>
      <c r="BK21" s="541"/>
      <c r="BL21" s="541"/>
      <c r="BM21" s="542"/>
      <c r="BN21" s="543"/>
      <c r="BO21" s="544"/>
      <c r="BP21" s="544"/>
      <c r="BQ21" s="544"/>
      <c r="BR21" s="544"/>
      <c r="BS21" s="544"/>
      <c r="BT21" s="544"/>
      <c r="BU21" s="545"/>
      <c r="BV21" s="543"/>
      <c r="BW21" s="544"/>
      <c r="BX21" s="544"/>
      <c r="BY21" s="544"/>
      <c r="BZ21" s="544"/>
      <c r="CA21" s="544"/>
      <c r="CB21" s="544"/>
      <c r="CC21" s="545"/>
      <c r="CD21" s="181"/>
      <c r="CE21" s="538"/>
      <c r="CF21" s="538"/>
      <c r="CG21" s="538"/>
      <c r="CH21" s="538"/>
      <c r="CI21" s="538"/>
      <c r="CJ21" s="538"/>
      <c r="CK21" s="538"/>
      <c r="CL21" s="538"/>
      <c r="CM21" s="538"/>
      <c r="CN21" s="538"/>
      <c r="CO21" s="538"/>
      <c r="CP21" s="538"/>
      <c r="CQ21" s="538"/>
      <c r="CR21" s="538"/>
      <c r="CS21" s="539"/>
      <c r="CT21" s="421"/>
      <c r="CU21" s="422"/>
      <c r="CV21" s="422"/>
      <c r="CW21" s="422"/>
      <c r="CX21" s="422"/>
      <c r="CY21" s="422"/>
      <c r="CZ21" s="422"/>
      <c r="DA21" s="423"/>
      <c r="DB21" s="421"/>
      <c r="DC21" s="422"/>
      <c r="DD21" s="422"/>
      <c r="DE21" s="422"/>
      <c r="DF21" s="422"/>
      <c r="DG21" s="422"/>
      <c r="DH21" s="422"/>
      <c r="DI21" s="423"/>
    </row>
    <row r="22" spans="1:113" ht="18.75" customHeight="1" x14ac:dyDescent="0.2">
      <c r="A22" s="172"/>
      <c r="B22" s="594" t="s">
        <v>161</v>
      </c>
      <c r="C22" s="568"/>
      <c r="D22" s="569"/>
      <c r="E22" s="436" t="s">
        <v>1</v>
      </c>
      <c r="F22" s="441"/>
      <c r="G22" s="441"/>
      <c r="H22" s="441"/>
      <c r="I22" s="441"/>
      <c r="J22" s="441"/>
      <c r="K22" s="431"/>
      <c r="L22" s="436" t="s">
        <v>162</v>
      </c>
      <c r="M22" s="441"/>
      <c r="N22" s="441"/>
      <c r="O22" s="441"/>
      <c r="P22" s="431"/>
      <c r="Q22" s="599" t="s">
        <v>163</v>
      </c>
      <c r="R22" s="600"/>
      <c r="S22" s="600"/>
      <c r="T22" s="600"/>
      <c r="U22" s="600"/>
      <c r="V22" s="601"/>
      <c r="W22" s="567" t="s">
        <v>164</v>
      </c>
      <c r="X22" s="568"/>
      <c r="Y22" s="569"/>
      <c r="Z22" s="436" t="s">
        <v>1</v>
      </c>
      <c r="AA22" s="441"/>
      <c r="AB22" s="441"/>
      <c r="AC22" s="441"/>
      <c r="AD22" s="441"/>
      <c r="AE22" s="441"/>
      <c r="AF22" s="441"/>
      <c r="AG22" s="431"/>
      <c r="AH22" s="605" t="s">
        <v>165</v>
      </c>
      <c r="AI22" s="441"/>
      <c r="AJ22" s="441"/>
      <c r="AK22" s="441"/>
      <c r="AL22" s="431"/>
      <c r="AM22" s="605" t="s">
        <v>166</v>
      </c>
      <c r="AN22" s="606"/>
      <c r="AO22" s="606"/>
      <c r="AP22" s="606"/>
      <c r="AQ22" s="606"/>
      <c r="AR22" s="607"/>
      <c r="AS22" s="599" t="s">
        <v>163</v>
      </c>
      <c r="AT22" s="600"/>
      <c r="AU22" s="600"/>
      <c r="AV22" s="600"/>
      <c r="AW22" s="600"/>
      <c r="AX22" s="611"/>
      <c r="AY22" s="384" t="s">
        <v>167</v>
      </c>
      <c r="AZ22" s="385"/>
      <c r="BA22" s="385"/>
      <c r="BB22" s="385"/>
      <c r="BC22" s="385"/>
      <c r="BD22" s="385"/>
      <c r="BE22" s="385"/>
      <c r="BF22" s="385"/>
      <c r="BG22" s="385"/>
      <c r="BH22" s="385"/>
      <c r="BI22" s="385"/>
      <c r="BJ22" s="385"/>
      <c r="BK22" s="385"/>
      <c r="BL22" s="385"/>
      <c r="BM22" s="386"/>
      <c r="BN22" s="387">
        <v>5461351</v>
      </c>
      <c r="BO22" s="388"/>
      <c r="BP22" s="388"/>
      <c r="BQ22" s="388"/>
      <c r="BR22" s="388"/>
      <c r="BS22" s="388"/>
      <c r="BT22" s="388"/>
      <c r="BU22" s="389"/>
      <c r="BV22" s="387">
        <v>5397182</v>
      </c>
      <c r="BW22" s="388"/>
      <c r="BX22" s="388"/>
      <c r="BY22" s="388"/>
      <c r="BZ22" s="388"/>
      <c r="CA22" s="388"/>
      <c r="CB22" s="388"/>
      <c r="CC22" s="389"/>
      <c r="CD22" s="181"/>
      <c r="CE22" s="538"/>
      <c r="CF22" s="538"/>
      <c r="CG22" s="538"/>
      <c r="CH22" s="538"/>
      <c r="CI22" s="538"/>
      <c r="CJ22" s="538"/>
      <c r="CK22" s="538"/>
      <c r="CL22" s="538"/>
      <c r="CM22" s="538"/>
      <c r="CN22" s="538"/>
      <c r="CO22" s="538"/>
      <c r="CP22" s="538"/>
      <c r="CQ22" s="538"/>
      <c r="CR22" s="538"/>
      <c r="CS22" s="539"/>
      <c r="CT22" s="421"/>
      <c r="CU22" s="422"/>
      <c r="CV22" s="422"/>
      <c r="CW22" s="422"/>
      <c r="CX22" s="422"/>
      <c r="CY22" s="422"/>
      <c r="CZ22" s="422"/>
      <c r="DA22" s="423"/>
      <c r="DB22" s="421"/>
      <c r="DC22" s="422"/>
      <c r="DD22" s="422"/>
      <c r="DE22" s="422"/>
      <c r="DF22" s="422"/>
      <c r="DG22" s="422"/>
      <c r="DH22" s="422"/>
      <c r="DI22" s="423"/>
    </row>
    <row r="23" spans="1:113" ht="18.75" customHeight="1" x14ac:dyDescent="0.2">
      <c r="A23" s="172"/>
      <c r="B23" s="595"/>
      <c r="C23" s="571"/>
      <c r="D23" s="572"/>
      <c r="E23" s="410"/>
      <c r="F23" s="415"/>
      <c r="G23" s="415"/>
      <c r="H23" s="415"/>
      <c r="I23" s="415"/>
      <c r="J23" s="415"/>
      <c r="K23" s="404"/>
      <c r="L23" s="410"/>
      <c r="M23" s="415"/>
      <c r="N23" s="415"/>
      <c r="O23" s="415"/>
      <c r="P23" s="404"/>
      <c r="Q23" s="602"/>
      <c r="R23" s="603"/>
      <c r="S23" s="603"/>
      <c r="T23" s="603"/>
      <c r="U23" s="603"/>
      <c r="V23" s="604"/>
      <c r="W23" s="570"/>
      <c r="X23" s="571"/>
      <c r="Y23" s="572"/>
      <c r="Z23" s="410"/>
      <c r="AA23" s="415"/>
      <c r="AB23" s="415"/>
      <c r="AC23" s="415"/>
      <c r="AD23" s="415"/>
      <c r="AE23" s="415"/>
      <c r="AF23" s="415"/>
      <c r="AG23" s="404"/>
      <c r="AH23" s="410"/>
      <c r="AI23" s="415"/>
      <c r="AJ23" s="415"/>
      <c r="AK23" s="415"/>
      <c r="AL23" s="404"/>
      <c r="AM23" s="608"/>
      <c r="AN23" s="609"/>
      <c r="AO23" s="609"/>
      <c r="AP23" s="609"/>
      <c r="AQ23" s="609"/>
      <c r="AR23" s="610"/>
      <c r="AS23" s="602"/>
      <c r="AT23" s="603"/>
      <c r="AU23" s="603"/>
      <c r="AV23" s="603"/>
      <c r="AW23" s="603"/>
      <c r="AX23" s="612"/>
      <c r="AY23" s="458" t="s">
        <v>168</v>
      </c>
      <c r="AZ23" s="459"/>
      <c r="BA23" s="459"/>
      <c r="BB23" s="459"/>
      <c r="BC23" s="459"/>
      <c r="BD23" s="459"/>
      <c r="BE23" s="459"/>
      <c r="BF23" s="459"/>
      <c r="BG23" s="459"/>
      <c r="BH23" s="459"/>
      <c r="BI23" s="459"/>
      <c r="BJ23" s="459"/>
      <c r="BK23" s="459"/>
      <c r="BL23" s="459"/>
      <c r="BM23" s="460"/>
      <c r="BN23" s="424">
        <v>4540122</v>
      </c>
      <c r="BO23" s="425"/>
      <c r="BP23" s="425"/>
      <c r="BQ23" s="425"/>
      <c r="BR23" s="425"/>
      <c r="BS23" s="425"/>
      <c r="BT23" s="425"/>
      <c r="BU23" s="426"/>
      <c r="BV23" s="424">
        <v>4438287</v>
      </c>
      <c r="BW23" s="425"/>
      <c r="BX23" s="425"/>
      <c r="BY23" s="425"/>
      <c r="BZ23" s="425"/>
      <c r="CA23" s="425"/>
      <c r="CB23" s="425"/>
      <c r="CC23" s="426"/>
      <c r="CD23" s="181"/>
      <c r="CE23" s="538"/>
      <c r="CF23" s="538"/>
      <c r="CG23" s="538"/>
      <c r="CH23" s="538"/>
      <c r="CI23" s="538"/>
      <c r="CJ23" s="538"/>
      <c r="CK23" s="538"/>
      <c r="CL23" s="538"/>
      <c r="CM23" s="538"/>
      <c r="CN23" s="538"/>
      <c r="CO23" s="538"/>
      <c r="CP23" s="538"/>
      <c r="CQ23" s="538"/>
      <c r="CR23" s="538"/>
      <c r="CS23" s="539"/>
      <c r="CT23" s="421"/>
      <c r="CU23" s="422"/>
      <c r="CV23" s="422"/>
      <c r="CW23" s="422"/>
      <c r="CX23" s="422"/>
      <c r="CY23" s="422"/>
      <c r="CZ23" s="422"/>
      <c r="DA23" s="423"/>
      <c r="DB23" s="421"/>
      <c r="DC23" s="422"/>
      <c r="DD23" s="422"/>
      <c r="DE23" s="422"/>
      <c r="DF23" s="422"/>
      <c r="DG23" s="422"/>
      <c r="DH23" s="422"/>
      <c r="DI23" s="423"/>
    </row>
    <row r="24" spans="1:113" ht="18.75" customHeight="1" thickBot="1" x14ac:dyDescent="0.25">
      <c r="A24" s="172"/>
      <c r="B24" s="595"/>
      <c r="C24" s="571"/>
      <c r="D24" s="572"/>
      <c r="E24" s="474" t="s">
        <v>169</v>
      </c>
      <c r="F24" s="454"/>
      <c r="G24" s="454"/>
      <c r="H24" s="454"/>
      <c r="I24" s="454"/>
      <c r="J24" s="454"/>
      <c r="K24" s="455"/>
      <c r="L24" s="475">
        <v>1</v>
      </c>
      <c r="M24" s="476"/>
      <c r="N24" s="476"/>
      <c r="O24" s="476"/>
      <c r="P24" s="518"/>
      <c r="Q24" s="475">
        <v>6550</v>
      </c>
      <c r="R24" s="476"/>
      <c r="S24" s="476"/>
      <c r="T24" s="476"/>
      <c r="U24" s="476"/>
      <c r="V24" s="518"/>
      <c r="W24" s="570"/>
      <c r="X24" s="571"/>
      <c r="Y24" s="572"/>
      <c r="Z24" s="474" t="s">
        <v>170</v>
      </c>
      <c r="AA24" s="454"/>
      <c r="AB24" s="454"/>
      <c r="AC24" s="454"/>
      <c r="AD24" s="454"/>
      <c r="AE24" s="454"/>
      <c r="AF24" s="454"/>
      <c r="AG24" s="455"/>
      <c r="AH24" s="475">
        <v>52</v>
      </c>
      <c r="AI24" s="476"/>
      <c r="AJ24" s="476"/>
      <c r="AK24" s="476"/>
      <c r="AL24" s="518"/>
      <c r="AM24" s="475">
        <v>151892</v>
      </c>
      <c r="AN24" s="476"/>
      <c r="AO24" s="476"/>
      <c r="AP24" s="476"/>
      <c r="AQ24" s="476"/>
      <c r="AR24" s="518"/>
      <c r="AS24" s="475">
        <v>2921</v>
      </c>
      <c r="AT24" s="476"/>
      <c r="AU24" s="476"/>
      <c r="AV24" s="476"/>
      <c r="AW24" s="476"/>
      <c r="AX24" s="477"/>
      <c r="AY24" s="540" t="s">
        <v>171</v>
      </c>
      <c r="AZ24" s="541"/>
      <c r="BA24" s="541"/>
      <c r="BB24" s="541"/>
      <c r="BC24" s="541"/>
      <c r="BD24" s="541"/>
      <c r="BE24" s="541"/>
      <c r="BF24" s="541"/>
      <c r="BG24" s="541"/>
      <c r="BH24" s="541"/>
      <c r="BI24" s="541"/>
      <c r="BJ24" s="541"/>
      <c r="BK24" s="541"/>
      <c r="BL24" s="541"/>
      <c r="BM24" s="542"/>
      <c r="BN24" s="424">
        <v>4247161</v>
      </c>
      <c r="BO24" s="425"/>
      <c r="BP24" s="425"/>
      <c r="BQ24" s="425"/>
      <c r="BR24" s="425"/>
      <c r="BS24" s="425"/>
      <c r="BT24" s="425"/>
      <c r="BU24" s="426"/>
      <c r="BV24" s="424">
        <v>4103149</v>
      </c>
      <c r="BW24" s="425"/>
      <c r="BX24" s="425"/>
      <c r="BY24" s="425"/>
      <c r="BZ24" s="425"/>
      <c r="CA24" s="425"/>
      <c r="CB24" s="425"/>
      <c r="CC24" s="426"/>
      <c r="CD24" s="181"/>
      <c r="CE24" s="538"/>
      <c r="CF24" s="538"/>
      <c r="CG24" s="538"/>
      <c r="CH24" s="538"/>
      <c r="CI24" s="538"/>
      <c r="CJ24" s="538"/>
      <c r="CK24" s="538"/>
      <c r="CL24" s="538"/>
      <c r="CM24" s="538"/>
      <c r="CN24" s="538"/>
      <c r="CO24" s="538"/>
      <c r="CP24" s="538"/>
      <c r="CQ24" s="538"/>
      <c r="CR24" s="538"/>
      <c r="CS24" s="539"/>
      <c r="CT24" s="421"/>
      <c r="CU24" s="422"/>
      <c r="CV24" s="422"/>
      <c r="CW24" s="422"/>
      <c r="CX24" s="422"/>
      <c r="CY24" s="422"/>
      <c r="CZ24" s="422"/>
      <c r="DA24" s="423"/>
      <c r="DB24" s="421"/>
      <c r="DC24" s="422"/>
      <c r="DD24" s="422"/>
      <c r="DE24" s="422"/>
      <c r="DF24" s="422"/>
      <c r="DG24" s="422"/>
      <c r="DH24" s="422"/>
      <c r="DI24" s="423"/>
    </row>
    <row r="25" spans="1:113" ht="18.75" customHeight="1" x14ac:dyDescent="0.2">
      <c r="A25" s="172"/>
      <c r="B25" s="595"/>
      <c r="C25" s="571"/>
      <c r="D25" s="572"/>
      <c r="E25" s="474" t="s">
        <v>172</v>
      </c>
      <c r="F25" s="454"/>
      <c r="G25" s="454"/>
      <c r="H25" s="454"/>
      <c r="I25" s="454"/>
      <c r="J25" s="454"/>
      <c r="K25" s="455"/>
      <c r="L25" s="475">
        <v>1</v>
      </c>
      <c r="M25" s="476"/>
      <c r="N25" s="476"/>
      <c r="O25" s="476"/>
      <c r="P25" s="518"/>
      <c r="Q25" s="475">
        <v>5380</v>
      </c>
      <c r="R25" s="476"/>
      <c r="S25" s="476"/>
      <c r="T25" s="476"/>
      <c r="U25" s="476"/>
      <c r="V25" s="518"/>
      <c r="W25" s="570"/>
      <c r="X25" s="571"/>
      <c r="Y25" s="572"/>
      <c r="Z25" s="474" t="s">
        <v>173</v>
      </c>
      <c r="AA25" s="454"/>
      <c r="AB25" s="454"/>
      <c r="AC25" s="454"/>
      <c r="AD25" s="454"/>
      <c r="AE25" s="454"/>
      <c r="AF25" s="454"/>
      <c r="AG25" s="455"/>
      <c r="AH25" s="475" t="s">
        <v>126</v>
      </c>
      <c r="AI25" s="476"/>
      <c r="AJ25" s="476"/>
      <c r="AK25" s="476"/>
      <c r="AL25" s="518"/>
      <c r="AM25" s="475" t="s">
        <v>135</v>
      </c>
      <c r="AN25" s="476"/>
      <c r="AO25" s="476"/>
      <c r="AP25" s="476"/>
      <c r="AQ25" s="476"/>
      <c r="AR25" s="518"/>
      <c r="AS25" s="475" t="s">
        <v>135</v>
      </c>
      <c r="AT25" s="476"/>
      <c r="AU25" s="476"/>
      <c r="AV25" s="476"/>
      <c r="AW25" s="476"/>
      <c r="AX25" s="477"/>
      <c r="AY25" s="384" t="s">
        <v>174</v>
      </c>
      <c r="AZ25" s="385"/>
      <c r="BA25" s="385"/>
      <c r="BB25" s="385"/>
      <c r="BC25" s="385"/>
      <c r="BD25" s="385"/>
      <c r="BE25" s="385"/>
      <c r="BF25" s="385"/>
      <c r="BG25" s="385"/>
      <c r="BH25" s="385"/>
      <c r="BI25" s="385"/>
      <c r="BJ25" s="385"/>
      <c r="BK25" s="385"/>
      <c r="BL25" s="385"/>
      <c r="BM25" s="386"/>
      <c r="BN25" s="387">
        <v>158322</v>
      </c>
      <c r="BO25" s="388"/>
      <c r="BP25" s="388"/>
      <c r="BQ25" s="388"/>
      <c r="BR25" s="388"/>
      <c r="BS25" s="388"/>
      <c r="BT25" s="388"/>
      <c r="BU25" s="389"/>
      <c r="BV25" s="387">
        <v>217593</v>
      </c>
      <c r="BW25" s="388"/>
      <c r="BX25" s="388"/>
      <c r="BY25" s="388"/>
      <c r="BZ25" s="388"/>
      <c r="CA25" s="388"/>
      <c r="CB25" s="388"/>
      <c r="CC25" s="389"/>
      <c r="CD25" s="181"/>
      <c r="CE25" s="538"/>
      <c r="CF25" s="538"/>
      <c r="CG25" s="538"/>
      <c r="CH25" s="538"/>
      <c r="CI25" s="538"/>
      <c r="CJ25" s="538"/>
      <c r="CK25" s="538"/>
      <c r="CL25" s="538"/>
      <c r="CM25" s="538"/>
      <c r="CN25" s="538"/>
      <c r="CO25" s="538"/>
      <c r="CP25" s="538"/>
      <c r="CQ25" s="538"/>
      <c r="CR25" s="538"/>
      <c r="CS25" s="539"/>
      <c r="CT25" s="421"/>
      <c r="CU25" s="422"/>
      <c r="CV25" s="422"/>
      <c r="CW25" s="422"/>
      <c r="CX25" s="422"/>
      <c r="CY25" s="422"/>
      <c r="CZ25" s="422"/>
      <c r="DA25" s="423"/>
      <c r="DB25" s="421"/>
      <c r="DC25" s="422"/>
      <c r="DD25" s="422"/>
      <c r="DE25" s="422"/>
      <c r="DF25" s="422"/>
      <c r="DG25" s="422"/>
      <c r="DH25" s="422"/>
      <c r="DI25" s="423"/>
    </row>
    <row r="26" spans="1:113" ht="18.75" customHeight="1" x14ac:dyDescent="0.2">
      <c r="A26" s="172"/>
      <c r="B26" s="595"/>
      <c r="C26" s="571"/>
      <c r="D26" s="572"/>
      <c r="E26" s="474" t="s">
        <v>175</v>
      </c>
      <c r="F26" s="454"/>
      <c r="G26" s="454"/>
      <c r="H26" s="454"/>
      <c r="I26" s="454"/>
      <c r="J26" s="454"/>
      <c r="K26" s="455"/>
      <c r="L26" s="475">
        <v>1</v>
      </c>
      <c r="M26" s="476"/>
      <c r="N26" s="476"/>
      <c r="O26" s="476"/>
      <c r="P26" s="518"/>
      <c r="Q26" s="475">
        <v>5060</v>
      </c>
      <c r="R26" s="476"/>
      <c r="S26" s="476"/>
      <c r="T26" s="476"/>
      <c r="U26" s="476"/>
      <c r="V26" s="518"/>
      <c r="W26" s="570"/>
      <c r="X26" s="571"/>
      <c r="Y26" s="572"/>
      <c r="Z26" s="474" t="s">
        <v>176</v>
      </c>
      <c r="AA26" s="576"/>
      <c r="AB26" s="576"/>
      <c r="AC26" s="576"/>
      <c r="AD26" s="576"/>
      <c r="AE26" s="576"/>
      <c r="AF26" s="576"/>
      <c r="AG26" s="577"/>
      <c r="AH26" s="475" t="s">
        <v>126</v>
      </c>
      <c r="AI26" s="476"/>
      <c r="AJ26" s="476"/>
      <c r="AK26" s="476"/>
      <c r="AL26" s="518"/>
      <c r="AM26" s="475" t="s">
        <v>126</v>
      </c>
      <c r="AN26" s="476"/>
      <c r="AO26" s="476"/>
      <c r="AP26" s="476"/>
      <c r="AQ26" s="476"/>
      <c r="AR26" s="518"/>
      <c r="AS26" s="475" t="s">
        <v>135</v>
      </c>
      <c r="AT26" s="476"/>
      <c r="AU26" s="476"/>
      <c r="AV26" s="476"/>
      <c r="AW26" s="476"/>
      <c r="AX26" s="477"/>
      <c r="AY26" s="427" t="s">
        <v>177</v>
      </c>
      <c r="AZ26" s="428"/>
      <c r="BA26" s="428"/>
      <c r="BB26" s="428"/>
      <c r="BC26" s="428"/>
      <c r="BD26" s="428"/>
      <c r="BE26" s="428"/>
      <c r="BF26" s="428"/>
      <c r="BG26" s="428"/>
      <c r="BH26" s="428"/>
      <c r="BI26" s="428"/>
      <c r="BJ26" s="428"/>
      <c r="BK26" s="428"/>
      <c r="BL26" s="428"/>
      <c r="BM26" s="429"/>
      <c r="BN26" s="424" t="s">
        <v>126</v>
      </c>
      <c r="BO26" s="425"/>
      <c r="BP26" s="425"/>
      <c r="BQ26" s="425"/>
      <c r="BR26" s="425"/>
      <c r="BS26" s="425"/>
      <c r="BT26" s="425"/>
      <c r="BU26" s="426"/>
      <c r="BV26" s="424" t="s">
        <v>135</v>
      </c>
      <c r="BW26" s="425"/>
      <c r="BX26" s="425"/>
      <c r="BY26" s="425"/>
      <c r="BZ26" s="425"/>
      <c r="CA26" s="425"/>
      <c r="CB26" s="425"/>
      <c r="CC26" s="426"/>
      <c r="CD26" s="181"/>
      <c r="CE26" s="538"/>
      <c r="CF26" s="538"/>
      <c r="CG26" s="538"/>
      <c r="CH26" s="538"/>
      <c r="CI26" s="538"/>
      <c r="CJ26" s="538"/>
      <c r="CK26" s="538"/>
      <c r="CL26" s="538"/>
      <c r="CM26" s="538"/>
      <c r="CN26" s="538"/>
      <c r="CO26" s="538"/>
      <c r="CP26" s="538"/>
      <c r="CQ26" s="538"/>
      <c r="CR26" s="538"/>
      <c r="CS26" s="539"/>
      <c r="CT26" s="421"/>
      <c r="CU26" s="422"/>
      <c r="CV26" s="422"/>
      <c r="CW26" s="422"/>
      <c r="CX26" s="422"/>
      <c r="CY26" s="422"/>
      <c r="CZ26" s="422"/>
      <c r="DA26" s="423"/>
      <c r="DB26" s="421"/>
      <c r="DC26" s="422"/>
      <c r="DD26" s="422"/>
      <c r="DE26" s="422"/>
      <c r="DF26" s="422"/>
      <c r="DG26" s="422"/>
      <c r="DH26" s="422"/>
      <c r="DI26" s="423"/>
    </row>
    <row r="27" spans="1:113" ht="18.75" customHeight="1" thickBot="1" x14ac:dyDescent="0.25">
      <c r="A27" s="172"/>
      <c r="B27" s="595"/>
      <c r="C27" s="571"/>
      <c r="D27" s="572"/>
      <c r="E27" s="474" t="s">
        <v>178</v>
      </c>
      <c r="F27" s="454"/>
      <c r="G27" s="454"/>
      <c r="H27" s="454"/>
      <c r="I27" s="454"/>
      <c r="J27" s="454"/>
      <c r="K27" s="455"/>
      <c r="L27" s="475">
        <v>1</v>
      </c>
      <c r="M27" s="476"/>
      <c r="N27" s="476"/>
      <c r="O27" s="476"/>
      <c r="P27" s="518"/>
      <c r="Q27" s="475">
        <v>2350</v>
      </c>
      <c r="R27" s="476"/>
      <c r="S27" s="476"/>
      <c r="T27" s="476"/>
      <c r="U27" s="476"/>
      <c r="V27" s="518"/>
      <c r="W27" s="570"/>
      <c r="X27" s="571"/>
      <c r="Y27" s="572"/>
      <c r="Z27" s="474" t="s">
        <v>179</v>
      </c>
      <c r="AA27" s="454"/>
      <c r="AB27" s="454"/>
      <c r="AC27" s="454"/>
      <c r="AD27" s="454"/>
      <c r="AE27" s="454"/>
      <c r="AF27" s="454"/>
      <c r="AG27" s="455"/>
      <c r="AH27" s="475" t="s">
        <v>135</v>
      </c>
      <c r="AI27" s="476"/>
      <c r="AJ27" s="476"/>
      <c r="AK27" s="476"/>
      <c r="AL27" s="518"/>
      <c r="AM27" s="475" t="s">
        <v>126</v>
      </c>
      <c r="AN27" s="476"/>
      <c r="AO27" s="476"/>
      <c r="AP27" s="476"/>
      <c r="AQ27" s="476"/>
      <c r="AR27" s="518"/>
      <c r="AS27" s="475" t="s">
        <v>126</v>
      </c>
      <c r="AT27" s="476"/>
      <c r="AU27" s="476"/>
      <c r="AV27" s="476"/>
      <c r="AW27" s="476"/>
      <c r="AX27" s="477"/>
      <c r="AY27" s="519" t="s">
        <v>180</v>
      </c>
      <c r="AZ27" s="520"/>
      <c r="BA27" s="520"/>
      <c r="BB27" s="520"/>
      <c r="BC27" s="520"/>
      <c r="BD27" s="520"/>
      <c r="BE27" s="520"/>
      <c r="BF27" s="520"/>
      <c r="BG27" s="520"/>
      <c r="BH27" s="520"/>
      <c r="BI27" s="520"/>
      <c r="BJ27" s="520"/>
      <c r="BK27" s="520"/>
      <c r="BL27" s="520"/>
      <c r="BM27" s="521"/>
      <c r="BN27" s="543">
        <v>102386</v>
      </c>
      <c r="BO27" s="544"/>
      <c r="BP27" s="544"/>
      <c r="BQ27" s="544"/>
      <c r="BR27" s="544"/>
      <c r="BS27" s="544"/>
      <c r="BT27" s="544"/>
      <c r="BU27" s="545"/>
      <c r="BV27" s="543">
        <v>102383</v>
      </c>
      <c r="BW27" s="544"/>
      <c r="BX27" s="544"/>
      <c r="BY27" s="544"/>
      <c r="BZ27" s="544"/>
      <c r="CA27" s="544"/>
      <c r="CB27" s="544"/>
      <c r="CC27" s="545"/>
      <c r="CD27" s="175"/>
      <c r="CE27" s="538"/>
      <c r="CF27" s="538"/>
      <c r="CG27" s="538"/>
      <c r="CH27" s="538"/>
      <c r="CI27" s="538"/>
      <c r="CJ27" s="538"/>
      <c r="CK27" s="538"/>
      <c r="CL27" s="538"/>
      <c r="CM27" s="538"/>
      <c r="CN27" s="538"/>
      <c r="CO27" s="538"/>
      <c r="CP27" s="538"/>
      <c r="CQ27" s="538"/>
      <c r="CR27" s="538"/>
      <c r="CS27" s="539"/>
      <c r="CT27" s="421"/>
      <c r="CU27" s="422"/>
      <c r="CV27" s="422"/>
      <c r="CW27" s="422"/>
      <c r="CX27" s="422"/>
      <c r="CY27" s="422"/>
      <c r="CZ27" s="422"/>
      <c r="DA27" s="423"/>
      <c r="DB27" s="421"/>
      <c r="DC27" s="422"/>
      <c r="DD27" s="422"/>
      <c r="DE27" s="422"/>
      <c r="DF27" s="422"/>
      <c r="DG27" s="422"/>
      <c r="DH27" s="422"/>
      <c r="DI27" s="423"/>
    </row>
    <row r="28" spans="1:113" ht="18.75" customHeight="1" x14ac:dyDescent="0.2">
      <c r="A28" s="172"/>
      <c r="B28" s="595"/>
      <c r="C28" s="571"/>
      <c r="D28" s="572"/>
      <c r="E28" s="474" t="s">
        <v>181</v>
      </c>
      <c r="F28" s="454"/>
      <c r="G28" s="454"/>
      <c r="H28" s="454"/>
      <c r="I28" s="454"/>
      <c r="J28" s="454"/>
      <c r="K28" s="455"/>
      <c r="L28" s="475">
        <v>1</v>
      </c>
      <c r="M28" s="476"/>
      <c r="N28" s="476"/>
      <c r="O28" s="476"/>
      <c r="P28" s="518"/>
      <c r="Q28" s="475">
        <v>1890</v>
      </c>
      <c r="R28" s="476"/>
      <c r="S28" s="476"/>
      <c r="T28" s="476"/>
      <c r="U28" s="476"/>
      <c r="V28" s="518"/>
      <c r="W28" s="570"/>
      <c r="X28" s="571"/>
      <c r="Y28" s="572"/>
      <c r="Z28" s="474" t="s">
        <v>182</v>
      </c>
      <c r="AA28" s="454"/>
      <c r="AB28" s="454"/>
      <c r="AC28" s="454"/>
      <c r="AD28" s="454"/>
      <c r="AE28" s="454"/>
      <c r="AF28" s="454"/>
      <c r="AG28" s="455"/>
      <c r="AH28" s="475" t="s">
        <v>135</v>
      </c>
      <c r="AI28" s="476"/>
      <c r="AJ28" s="476"/>
      <c r="AK28" s="476"/>
      <c r="AL28" s="518"/>
      <c r="AM28" s="475" t="s">
        <v>126</v>
      </c>
      <c r="AN28" s="476"/>
      <c r="AO28" s="476"/>
      <c r="AP28" s="476"/>
      <c r="AQ28" s="476"/>
      <c r="AR28" s="518"/>
      <c r="AS28" s="475" t="s">
        <v>126</v>
      </c>
      <c r="AT28" s="476"/>
      <c r="AU28" s="476"/>
      <c r="AV28" s="476"/>
      <c r="AW28" s="476"/>
      <c r="AX28" s="477"/>
      <c r="AY28" s="578" t="s">
        <v>183</v>
      </c>
      <c r="AZ28" s="579"/>
      <c r="BA28" s="579"/>
      <c r="BB28" s="580"/>
      <c r="BC28" s="384" t="s">
        <v>47</v>
      </c>
      <c r="BD28" s="385"/>
      <c r="BE28" s="385"/>
      <c r="BF28" s="385"/>
      <c r="BG28" s="385"/>
      <c r="BH28" s="385"/>
      <c r="BI28" s="385"/>
      <c r="BJ28" s="385"/>
      <c r="BK28" s="385"/>
      <c r="BL28" s="385"/>
      <c r="BM28" s="386"/>
      <c r="BN28" s="387">
        <v>2365497</v>
      </c>
      <c r="BO28" s="388"/>
      <c r="BP28" s="388"/>
      <c r="BQ28" s="388"/>
      <c r="BR28" s="388"/>
      <c r="BS28" s="388"/>
      <c r="BT28" s="388"/>
      <c r="BU28" s="389"/>
      <c r="BV28" s="387">
        <v>2018630</v>
      </c>
      <c r="BW28" s="388"/>
      <c r="BX28" s="388"/>
      <c r="BY28" s="388"/>
      <c r="BZ28" s="388"/>
      <c r="CA28" s="388"/>
      <c r="CB28" s="388"/>
      <c r="CC28" s="389"/>
      <c r="CD28" s="181"/>
      <c r="CE28" s="538"/>
      <c r="CF28" s="538"/>
      <c r="CG28" s="538"/>
      <c r="CH28" s="538"/>
      <c r="CI28" s="538"/>
      <c r="CJ28" s="538"/>
      <c r="CK28" s="538"/>
      <c r="CL28" s="538"/>
      <c r="CM28" s="538"/>
      <c r="CN28" s="538"/>
      <c r="CO28" s="538"/>
      <c r="CP28" s="538"/>
      <c r="CQ28" s="538"/>
      <c r="CR28" s="538"/>
      <c r="CS28" s="539"/>
      <c r="CT28" s="421"/>
      <c r="CU28" s="422"/>
      <c r="CV28" s="422"/>
      <c r="CW28" s="422"/>
      <c r="CX28" s="422"/>
      <c r="CY28" s="422"/>
      <c r="CZ28" s="422"/>
      <c r="DA28" s="423"/>
      <c r="DB28" s="421"/>
      <c r="DC28" s="422"/>
      <c r="DD28" s="422"/>
      <c r="DE28" s="422"/>
      <c r="DF28" s="422"/>
      <c r="DG28" s="422"/>
      <c r="DH28" s="422"/>
      <c r="DI28" s="423"/>
    </row>
    <row r="29" spans="1:113" ht="18.75" customHeight="1" x14ac:dyDescent="0.2">
      <c r="A29" s="172"/>
      <c r="B29" s="595"/>
      <c r="C29" s="571"/>
      <c r="D29" s="572"/>
      <c r="E29" s="474" t="s">
        <v>184</v>
      </c>
      <c r="F29" s="454"/>
      <c r="G29" s="454"/>
      <c r="H29" s="454"/>
      <c r="I29" s="454"/>
      <c r="J29" s="454"/>
      <c r="K29" s="455"/>
      <c r="L29" s="475">
        <v>8</v>
      </c>
      <c r="M29" s="476"/>
      <c r="N29" s="476"/>
      <c r="O29" s="476"/>
      <c r="P29" s="518"/>
      <c r="Q29" s="475">
        <v>1701</v>
      </c>
      <c r="R29" s="476"/>
      <c r="S29" s="476"/>
      <c r="T29" s="476"/>
      <c r="U29" s="476"/>
      <c r="V29" s="518"/>
      <c r="W29" s="573"/>
      <c r="X29" s="574"/>
      <c r="Y29" s="575"/>
      <c r="Z29" s="474" t="s">
        <v>185</v>
      </c>
      <c r="AA29" s="454"/>
      <c r="AB29" s="454"/>
      <c r="AC29" s="454"/>
      <c r="AD29" s="454"/>
      <c r="AE29" s="454"/>
      <c r="AF29" s="454"/>
      <c r="AG29" s="455"/>
      <c r="AH29" s="475">
        <v>52</v>
      </c>
      <c r="AI29" s="476"/>
      <c r="AJ29" s="476"/>
      <c r="AK29" s="476"/>
      <c r="AL29" s="518"/>
      <c r="AM29" s="475">
        <v>151892</v>
      </c>
      <c r="AN29" s="476"/>
      <c r="AO29" s="476"/>
      <c r="AP29" s="476"/>
      <c r="AQ29" s="476"/>
      <c r="AR29" s="518"/>
      <c r="AS29" s="475">
        <v>2921</v>
      </c>
      <c r="AT29" s="476"/>
      <c r="AU29" s="476"/>
      <c r="AV29" s="476"/>
      <c r="AW29" s="476"/>
      <c r="AX29" s="477"/>
      <c r="AY29" s="581"/>
      <c r="AZ29" s="582"/>
      <c r="BA29" s="582"/>
      <c r="BB29" s="583"/>
      <c r="BC29" s="458" t="s">
        <v>186</v>
      </c>
      <c r="BD29" s="459"/>
      <c r="BE29" s="459"/>
      <c r="BF29" s="459"/>
      <c r="BG29" s="459"/>
      <c r="BH29" s="459"/>
      <c r="BI29" s="459"/>
      <c r="BJ29" s="459"/>
      <c r="BK29" s="459"/>
      <c r="BL29" s="459"/>
      <c r="BM29" s="460"/>
      <c r="BN29" s="424">
        <v>89447</v>
      </c>
      <c r="BO29" s="425"/>
      <c r="BP29" s="425"/>
      <c r="BQ29" s="425"/>
      <c r="BR29" s="425"/>
      <c r="BS29" s="425"/>
      <c r="BT29" s="425"/>
      <c r="BU29" s="426"/>
      <c r="BV29" s="424">
        <v>75396</v>
      </c>
      <c r="BW29" s="425"/>
      <c r="BX29" s="425"/>
      <c r="BY29" s="425"/>
      <c r="BZ29" s="425"/>
      <c r="CA29" s="425"/>
      <c r="CB29" s="425"/>
      <c r="CC29" s="426"/>
      <c r="CD29" s="175"/>
      <c r="CE29" s="538"/>
      <c r="CF29" s="538"/>
      <c r="CG29" s="538"/>
      <c r="CH29" s="538"/>
      <c r="CI29" s="538"/>
      <c r="CJ29" s="538"/>
      <c r="CK29" s="538"/>
      <c r="CL29" s="538"/>
      <c r="CM29" s="538"/>
      <c r="CN29" s="538"/>
      <c r="CO29" s="538"/>
      <c r="CP29" s="538"/>
      <c r="CQ29" s="538"/>
      <c r="CR29" s="538"/>
      <c r="CS29" s="539"/>
      <c r="CT29" s="421"/>
      <c r="CU29" s="422"/>
      <c r="CV29" s="422"/>
      <c r="CW29" s="422"/>
      <c r="CX29" s="422"/>
      <c r="CY29" s="422"/>
      <c r="CZ29" s="422"/>
      <c r="DA29" s="423"/>
      <c r="DB29" s="421"/>
      <c r="DC29" s="422"/>
      <c r="DD29" s="422"/>
      <c r="DE29" s="422"/>
      <c r="DF29" s="422"/>
      <c r="DG29" s="422"/>
      <c r="DH29" s="422"/>
      <c r="DI29" s="423"/>
    </row>
    <row r="30" spans="1:113" ht="18.75" customHeight="1" thickBot="1" x14ac:dyDescent="0.25">
      <c r="A30" s="172"/>
      <c r="B30" s="596"/>
      <c r="C30" s="597"/>
      <c r="D30" s="598"/>
      <c r="E30" s="478"/>
      <c r="F30" s="479"/>
      <c r="G30" s="479"/>
      <c r="H30" s="479"/>
      <c r="I30" s="479"/>
      <c r="J30" s="479"/>
      <c r="K30" s="480"/>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1">
        <v>89.8</v>
      </c>
      <c r="AI30" s="552"/>
      <c r="AJ30" s="552"/>
      <c r="AK30" s="552"/>
      <c r="AL30" s="552"/>
      <c r="AM30" s="552"/>
      <c r="AN30" s="552"/>
      <c r="AO30" s="552"/>
      <c r="AP30" s="552"/>
      <c r="AQ30" s="552"/>
      <c r="AR30" s="552"/>
      <c r="AS30" s="552"/>
      <c r="AT30" s="552"/>
      <c r="AU30" s="552"/>
      <c r="AV30" s="552"/>
      <c r="AW30" s="552"/>
      <c r="AX30" s="554"/>
      <c r="AY30" s="584"/>
      <c r="AZ30" s="585"/>
      <c r="BA30" s="585"/>
      <c r="BB30" s="586"/>
      <c r="BC30" s="540" t="s">
        <v>49</v>
      </c>
      <c r="BD30" s="541"/>
      <c r="BE30" s="541"/>
      <c r="BF30" s="541"/>
      <c r="BG30" s="541"/>
      <c r="BH30" s="541"/>
      <c r="BI30" s="541"/>
      <c r="BJ30" s="541"/>
      <c r="BK30" s="541"/>
      <c r="BL30" s="541"/>
      <c r="BM30" s="542"/>
      <c r="BN30" s="543">
        <v>1786815</v>
      </c>
      <c r="BO30" s="544"/>
      <c r="BP30" s="544"/>
      <c r="BQ30" s="544"/>
      <c r="BR30" s="544"/>
      <c r="BS30" s="544"/>
      <c r="BT30" s="544"/>
      <c r="BU30" s="545"/>
      <c r="BV30" s="543">
        <v>1864501</v>
      </c>
      <c r="BW30" s="544"/>
      <c r="BX30" s="544"/>
      <c r="BY30" s="544"/>
      <c r="BZ30" s="544"/>
      <c r="CA30" s="544"/>
      <c r="CB30" s="544"/>
      <c r="CC30" s="54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587" t="s">
        <v>188</v>
      </c>
      <c r="D32" s="587"/>
      <c r="E32" s="587"/>
      <c r="F32" s="587"/>
      <c r="G32" s="587"/>
      <c r="H32" s="587"/>
      <c r="I32" s="587"/>
      <c r="J32" s="587"/>
      <c r="K32" s="587"/>
      <c r="L32" s="587"/>
      <c r="M32" s="587"/>
      <c r="N32" s="587"/>
      <c r="O32" s="587"/>
      <c r="P32" s="587"/>
      <c r="Q32" s="587"/>
      <c r="R32" s="587"/>
      <c r="S32" s="587"/>
      <c r="U32" s="428" t="s">
        <v>189</v>
      </c>
      <c r="V32" s="428"/>
      <c r="W32" s="428"/>
      <c r="X32" s="428"/>
      <c r="Y32" s="428"/>
      <c r="Z32" s="428"/>
      <c r="AA32" s="428"/>
      <c r="AB32" s="428"/>
      <c r="AC32" s="428"/>
      <c r="AD32" s="428"/>
      <c r="AE32" s="428"/>
      <c r="AF32" s="428"/>
      <c r="AG32" s="428"/>
      <c r="AH32" s="428"/>
      <c r="AI32" s="428"/>
      <c r="AJ32" s="428"/>
      <c r="AK32" s="428"/>
      <c r="AM32" s="428" t="s">
        <v>190</v>
      </c>
      <c r="AN32" s="428"/>
      <c r="AO32" s="428"/>
      <c r="AP32" s="428"/>
      <c r="AQ32" s="428"/>
      <c r="AR32" s="428"/>
      <c r="AS32" s="428"/>
      <c r="AT32" s="428"/>
      <c r="AU32" s="428"/>
      <c r="AV32" s="428"/>
      <c r="AW32" s="428"/>
      <c r="AX32" s="428"/>
      <c r="AY32" s="428"/>
      <c r="AZ32" s="428"/>
      <c r="BA32" s="428"/>
      <c r="BB32" s="428"/>
      <c r="BC32" s="428"/>
      <c r="BE32" s="428" t="s">
        <v>191</v>
      </c>
      <c r="BF32" s="428"/>
      <c r="BG32" s="428"/>
      <c r="BH32" s="428"/>
      <c r="BI32" s="428"/>
      <c r="BJ32" s="428"/>
      <c r="BK32" s="428"/>
      <c r="BL32" s="428"/>
      <c r="BM32" s="428"/>
      <c r="BN32" s="428"/>
      <c r="BO32" s="428"/>
      <c r="BP32" s="428"/>
      <c r="BQ32" s="428"/>
      <c r="BR32" s="428"/>
      <c r="BS32" s="428"/>
      <c r="BT32" s="428"/>
      <c r="BU32" s="428"/>
      <c r="BW32" s="428" t="s">
        <v>192</v>
      </c>
      <c r="BX32" s="428"/>
      <c r="BY32" s="428"/>
      <c r="BZ32" s="428"/>
      <c r="CA32" s="428"/>
      <c r="CB32" s="428"/>
      <c r="CC32" s="428"/>
      <c r="CD32" s="428"/>
      <c r="CE32" s="428"/>
      <c r="CF32" s="428"/>
      <c r="CG32" s="428"/>
      <c r="CH32" s="428"/>
      <c r="CI32" s="428"/>
      <c r="CJ32" s="428"/>
      <c r="CK32" s="428"/>
      <c r="CL32" s="428"/>
      <c r="CM32" s="428"/>
      <c r="CO32" s="428" t="s">
        <v>193</v>
      </c>
      <c r="CP32" s="428"/>
      <c r="CQ32" s="428"/>
      <c r="CR32" s="428"/>
      <c r="CS32" s="428"/>
      <c r="CT32" s="428"/>
      <c r="CU32" s="428"/>
      <c r="CV32" s="428"/>
      <c r="CW32" s="428"/>
      <c r="CX32" s="428"/>
      <c r="CY32" s="428"/>
      <c r="CZ32" s="428"/>
      <c r="DA32" s="428"/>
      <c r="DB32" s="428"/>
      <c r="DC32" s="428"/>
      <c r="DD32" s="428"/>
      <c r="DE32" s="428"/>
      <c r="DI32" s="198"/>
    </row>
    <row r="33" spans="1:113" ht="13.5" customHeight="1" x14ac:dyDescent="0.2">
      <c r="A33" s="172"/>
      <c r="B33" s="199"/>
      <c r="C33" s="448" t="s">
        <v>194</v>
      </c>
      <c r="D33" s="448"/>
      <c r="E33" s="413" t="s">
        <v>195</v>
      </c>
      <c r="F33" s="413"/>
      <c r="G33" s="413"/>
      <c r="H33" s="413"/>
      <c r="I33" s="413"/>
      <c r="J33" s="413"/>
      <c r="K33" s="413"/>
      <c r="L33" s="413"/>
      <c r="M33" s="413"/>
      <c r="N33" s="413"/>
      <c r="O33" s="413"/>
      <c r="P33" s="413"/>
      <c r="Q33" s="413"/>
      <c r="R33" s="413"/>
      <c r="S33" s="413"/>
      <c r="T33" s="176"/>
      <c r="U33" s="448" t="s">
        <v>194</v>
      </c>
      <c r="V33" s="448"/>
      <c r="W33" s="413" t="s">
        <v>196</v>
      </c>
      <c r="X33" s="413"/>
      <c r="Y33" s="413"/>
      <c r="Z33" s="413"/>
      <c r="AA33" s="413"/>
      <c r="AB33" s="413"/>
      <c r="AC33" s="413"/>
      <c r="AD33" s="413"/>
      <c r="AE33" s="413"/>
      <c r="AF33" s="413"/>
      <c r="AG33" s="413"/>
      <c r="AH33" s="413"/>
      <c r="AI33" s="413"/>
      <c r="AJ33" s="413"/>
      <c r="AK33" s="413"/>
      <c r="AL33" s="176"/>
      <c r="AM33" s="448" t="s">
        <v>194</v>
      </c>
      <c r="AN33" s="448"/>
      <c r="AO33" s="413" t="s">
        <v>195</v>
      </c>
      <c r="AP33" s="413"/>
      <c r="AQ33" s="413"/>
      <c r="AR33" s="413"/>
      <c r="AS33" s="413"/>
      <c r="AT33" s="413"/>
      <c r="AU33" s="413"/>
      <c r="AV33" s="413"/>
      <c r="AW33" s="413"/>
      <c r="AX33" s="413"/>
      <c r="AY33" s="413"/>
      <c r="AZ33" s="413"/>
      <c r="BA33" s="413"/>
      <c r="BB33" s="413"/>
      <c r="BC33" s="413"/>
      <c r="BD33" s="182"/>
      <c r="BE33" s="413" t="s">
        <v>197</v>
      </c>
      <c r="BF33" s="413"/>
      <c r="BG33" s="413" t="s">
        <v>198</v>
      </c>
      <c r="BH33" s="413"/>
      <c r="BI33" s="413"/>
      <c r="BJ33" s="413"/>
      <c r="BK33" s="413"/>
      <c r="BL33" s="413"/>
      <c r="BM33" s="413"/>
      <c r="BN33" s="413"/>
      <c r="BO33" s="413"/>
      <c r="BP33" s="413"/>
      <c r="BQ33" s="413"/>
      <c r="BR33" s="413"/>
      <c r="BS33" s="413"/>
      <c r="BT33" s="413"/>
      <c r="BU33" s="413"/>
      <c r="BV33" s="182"/>
      <c r="BW33" s="448" t="s">
        <v>197</v>
      </c>
      <c r="BX33" s="448"/>
      <c r="BY33" s="413" t="s">
        <v>199</v>
      </c>
      <c r="BZ33" s="413"/>
      <c r="CA33" s="413"/>
      <c r="CB33" s="413"/>
      <c r="CC33" s="413"/>
      <c r="CD33" s="413"/>
      <c r="CE33" s="413"/>
      <c r="CF33" s="413"/>
      <c r="CG33" s="413"/>
      <c r="CH33" s="413"/>
      <c r="CI33" s="413"/>
      <c r="CJ33" s="413"/>
      <c r="CK33" s="413"/>
      <c r="CL33" s="413"/>
      <c r="CM33" s="413"/>
      <c r="CN33" s="176"/>
      <c r="CO33" s="448" t="s">
        <v>194</v>
      </c>
      <c r="CP33" s="448"/>
      <c r="CQ33" s="413" t="s">
        <v>200</v>
      </c>
      <c r="CR33" s="413"/>
      <c r="CS33" s="413"/>
      <c r="CT33" s="413"/>
      <c r="CU33" s="413"/>
      <c r="CV33" s="413"/>
      <c r="CW33" s="413"/>
      <c r="CX33" s="413"/>
      <c r="CY33" s="413"/>
      <c r="CZ33" s="413"/>
      <c r="DA33" s="413"/>
      <c r="DB33" s="413"/>
      <c r="DC33" s="413"/>
      <c r="DD33" s="413"/>
      <c r="DE33" s="413"/>
      <c r="DF33" s="176"/>
      <c r="DG33" s="613" t="s">
        <v>201</v>
      </c>
      <c r="DH33" s="613"/>
      <c r="DI33" s="177"/>
    </row>
    <row r="34" spans="1:113" ht="32.25" customHeight="1" x14ac:dyDescent="0.2">
      <c r="A34" s="172"/>
      <c r="B34" s="199"/>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172"/>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172"/>
      <c r="AM34" s="614" t="str">
        <f>IF(AO34="","",MAX(C34:D43,U34:V43)+1)</f>
        <v/>
      </c>
      <c r="AN34" s="614"/>
      <c r="AO34" s="615"/>
      <c r="AP34" s="615"/>
      <c r="AQ34" s="615"/>
      <c r="AR34" s="615"/>
      <c r="AS34" s="615"/>
      <c r="AT34" s="615"/>
      <c r="AU34" s="615"/>
      <c r="AV34" s="615"/>
      <c r="AW34" s="615"/>
      <c r="AX34" s="615"/>
      <c r="AY34" s="615"/>
      <c r="AZ34" s="615"/>
      <c r="BA34" s="615"/>
      <c r="BB34" s="615"/>
      <c r="BC34" s="615"/>
      <c r="BD34" s="172"/>
      <c r="BE34" s="614">
        <f>IF(BG34="","",MAX(C34:D43,U34:V43,AM34:AN43)+1)</f>
        <v>7</v>
      </c>
      <c r="BF34" s="614"/>
      <c r="BG34" s="615" t="str">
        <f>IF('各会計、関係団体の財政状況及び健全化判断比率'!B33="","",'各会計、関係団体の財政状況及び健全化判断比率'!B33)</f>
        <v>簡易水道特別会計</v>
      </c>
      <c r="BH34" s="615"/>
      <c r="BI34" s="615"/>
      <c r="BJ34" s="615"/>
      <c r="BK34" s="615"/>
      <c r="BL34" s="615"/>
      <c r="BM34" s="615"/>
      <c r="BN34" s="615"/>
      <c r="BO34" s="615"/>
      <c r="BP34" s="615"/>
      <c r="BQ34" s="615"/>
      <c r="BR34" s="615"/>
      <c r="BS34" s="615"/>
      <c r="BT34" s="615"/>
      <c r="BU34" s="615"/>
      <c r="BV34" s="172"/>
      <c r="BW34" s="614">
        <f>IF(BY34="","",MAX(C34:D43,U34:V43,AM34:AN43,BE34:BF43)+1)</f>
        <v>10</v>
      </c>
      <c r="BX34" s="614"/>
      <c r="BY34" s="615" t="str">
        <f>IF('各会計、関係団体の財政状況及び健全化判断比率'!B68="","",'各会計、関係団体の財政状況及び健全化判断比率'!B68)</f>
        <v>宮古地区広域行政組合（一般会計）</v>
      </c>
      <c r="BZ34" s="615"/>
      <c r="CA34" s="615"/>
      <c r="CB34" s="615"/>
      <c r="CC34" s="615"/>
      <c r="CD34" s="615"/>
      <c r="CE34" s="615"/>
      <c r="CF34" s="615"/>
      <c r="CG34" s="615"/>
      <c r="CH34" s="615"/>
      <c r="CI34" s="615"/>
      <c r="CJ34" s="615"/>
      <c r="CK34" s="615"/>
      <c r="CL34" s="615"/>
      <c r="CM34" s="615"/>
      <c r="CN34" s="172"/>
      <c r="CO34" s="614">
        <f>IF(CQ34="","",MAX(C34:D43,U34:V43,AM34:AN43,BE34:BF43,BW34:BX43)+1)</f>
        <v>16</v>
      </c>
      <c r="CP34" s="614"/>
      <c r="CQ34" s="615" t="str">
        <f>IF('各会計、関係団体の財政状況及び健全化判断比率'!BS7="","",'各会計、関係団体の財政状況及び健全化判断比率'!BS7)</f>
        <v>田野畑村産業開発公社</v>
      </c>
      <c r="CR34" s="615"/>
      <c r="CS34" s="615"/>
      <c r="CT34" s="615"/>
      <c r="CU34" s="615"/>
      <c r="CV34" s="615"/>
      <c r="CW34" s="615"/>
      <c r="CX34" s="615"/>
      <c r="CY34" s="615"/>
      <c r="CZ34" s="615"/>
      <c r="DA34" s="615"/>
      <c r="DB34" s="615"/>
      <c r="DC34" s="615"/>
      <c r="DD34" s="615"/>
      <c r="DE34" s="615"/>
      <c r="DG34" s="616" t="str">
        <f>IF('各会計、関係団体の財政状況及び健全化判断比率'!BR7="","",'各会計、関係団体の財政状況及び健全化判断比率'!BR7)</f>
        <v>○</v>
      </c>
      <c r="DH34" s="616"/>
      <c r="DI34" s="177"/>
    </row>
    <row r="35" spans="1:113" ht="32.25" customHeight="1" x14ac:dyDescent="0.2">
      <c r="A35" s="172"/>
      <c r="B35" s="199"/>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172"/>
      <c r="U35" s="614">
        <f>IF(W35="","",U34+1)</f>
        <v>3</v>
      </c>
      <c r="V35" s="614"/>
      <c r="W35" s="615" t="str">
        <f>IF('各会計、関係団体の財政状況及び健全化判断比率'!B29="","",'各会計、関係団体の財政状況及び健全化判断比率'!B29)</f>
        <v>国民健康保険特別会計（直営診療施設勘定）</v>
      </c>
      <c r="X35" s="615"/>
      <c r="Y35" s="615"/>
      <c r="Z35" s="615"/>
      <c r="AA35" s="615"/>
      <c r="AB35" s="615"/>
      <c r="AC35" s="615"/>
      <c r="AD35" s="615"/>
      <c r="AE35" s="615"/>
      <c r="AF35" s="615"/>
      <c r="AG35" s="615"/>
      <c r="AH35" s="615"/>
      <c r="AI35" s="615"/>
      <c r="AJ35" s="615"/>
      <c r="AK35" s="615"/>
      <c r="AL35" s="172"/>
      <c r="AM35" s="614" t="str">
        <f t="shared" ref="AM35:AM43" si="0">IF(AO35="","",AM34+1)</f>
        <v/>
      </c>
      <c r="AN35" s="614"/>
      <c r="AO35" s="615"/>
      <c r="AP35" s="615"/>
      <c r="AQ35" s="615"/>
      <c r="AR35" s="615"/>
      <c r="AS35" s="615"/>
      <c r="AT35" s="615"/>
      <c r="AU35" s="615"/>
      <c r="AV35" s="615"/>
      <c r="AW35" s="615"/>
      <c r="AX35" s="615"/>
      <c r="AY35" s="615"/>
      <c r="AZ35" s="615"/>
      <c r="BA35" s="615"/>
      <c r="BB35" s="615"/>
      <c r="BC35" s="615"/>
      <c r="BD35" s="172"/>
      <c r="BE35" s="614">
        <f t="shared" ref="BE35:BE43" si="1">IF(BG35="","",BE34+1)</f>
        <v>8</v>
      </c>
      <c r="BF35" s="614"/>
      <c r="BG35" s="615" t="str">
        <f>IF('各会計、関係団体の財政状況及び健全化判断比率'!B34="","",'各会計、関係団体の財政状況及び健全化判断比率'!B34)</f>
        <v>集落排水特別会計</v>
      </c>
      <c r="BH35" s="615"/>
      <c r="BI35" s="615"/>
      <c r="BJ35" s="615"/>
      <c r="BK35" s="615"/>
      <c r="BL35" s="615"/>
      <c r="BM35" s="615"/>
      <c r="BN35" s="615"/>
      <c r="BO35" s="615"/>
      <c r="BP35" s="615"/>
      <c r="BQ35" s="615"/>
      <c r="BR35" s="615"/>
      <c r="BS35" s="615"/>
      <c r="BT35" s="615"/>
      <c r="BU35" s="615"/>
      <c r="BV35" s="172"/>
      <c r="BW35" s="614">
        <f t="shared" ref="BW35:BW43" si="2">IF(BY35="","",BW34+1)</f>
        <v>11</v>
      </c>
      <c r="BX35" s="614"/>
      <c r="BY35" s="615" t="str">
        <f>IF('各会計、関係団体の財政状況及び健全化判断比率'!B69="","",'各会計、関係団体の財政状況及び健全化判断比率'!B69)</f>
        <v>岩手県沿岸知的障害児施設組合（一般会計）</v>
      </c>
      <c r="BZ35" s="615"/>
      <c r="CA35" s="615"/>
      <c r="CB35" s="615"/>
      <c r="CC35" s="615"/>
      <c r="CD35" s="615"/>
      <c r="CE35" s="615"/>
      <c r="CF35" s="615"/>
      <c r="CG35" s="615"/>
      <c r="CH35" s="615"/>
      <c r="CI35" s="615"/>
      <c r="CJ35" s="615"/>
      <c r="CK35" s="615"/>
      <c r="CL35" s="615"/>
      <c r="CM35" s="615"/>
      <c r="CN35" s="172"/>
      <c r="CO35" s="614">
        <f t="shared" ref="CO35:CO43" si="3">IF(CQ35="","",CO34+1)</f>
        <v>17</v>
      </c>
      <c r="CP35" s="614"/>
      <c r="CQ35" s="615" t="str">
        <f>IF('各会計、関係団体の財政状況及び健全化判断比率'!BS8="","",'各会計、関係団体の財政状況及び健全化判断比率'!BS8)</f>
        <v>陸中たのはた</v>
      </c>
      <c r="CR35" s="615"/>
      <c r="CS35" s="615"/>
      <c r="CT35" s="615"/>
      <c r="CU35" s="615"/>
      <c r="CV35" s="615"/>
      <c r="CW35" s="615"/>
      <c r="CX35" s="615"/>
      <c r="CY35" s="615"/>
      <c r="CZ35" s="615"/>
      <c r="DA35" s="615"/>
      <c r="DB35" s="615"/>
      <c r="DC35" s="615"/>
      <c r="DD35" s="615"/>
      <c r="DE35" s="615"/>
      <c r="DG35" s="616" t="str">
        <f>IF('各会計、関係団体の財政状況及び健全化判断比率'!BR8="","",'各会計、関係団体の財政状況及び健全化判断比率'!BR8)</f>
        <v>○</v>
      </c>
      <c r="DH35" s="616"/>
      <c r="DI35" s="177"/>
    </row>
    <row r="36" spans="1:113" ht="32.25" customHeight="1" x14ac:dyDescent="0.2">
      <c r="A36" s="172"/>
      <c r="B36" s="199"/>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172"/>
      <c r="U36" s="614">
        <f t="shared" ref="U36:U43" si="4">IF(W36="","",U35+1)</f>
        <v>4</v>
      </c>
      <c r="V36" s="614"/>
      <c r="W36" s="615" t="str">
        <f>IF('各会計、関係団体の財政状況及び健全化判断比率'!B30="","",'各会計、関係団体の財政状況及び健全化判断比率'!B30)</f>
        <v>介護保険特別会計（保険事業勘定）</v>
      </c>
      <c r="X36" s="615"/>
      <c r="Y36" s="615"/>
      <c r="Z36" s="615"/>
      <c r="AA36" s="615"/>
      <c r="AB36" s="615"/>
      <c r="AC36" s="615"/>
      <c r="AD36" s="615"/>
      <c r="AE36" s="615"/>
      <c r="AF36" s="615"/>
      <c r="AG36" s="615"/>
      <c r="AH36" s="615"/>
      <c r="AI36" s="615"/>
      <c r="AJ36" s="615"/>
      <c r="AK36" s="615"/>
      <c r="AL36" s="172"/>
      <c r="AM36" s="614" t="str">
        <f t="shared" si="0"/>
        <v/>
      </c>
      <c r="AN36" s="614"/>
      <c r="AO36" s="615"/>
      <c r="AP36" s="615"/>
      <c r="AQ36" s="615"/>
      <c r="AR36" s="615"/>
      <c r="AS36" s="615"/>
      <c r="AT36" s="615"/>
      <c r="AU36" s="615"/>
      <c r="AV36" s="615"/>
      <c r="AW36" s="615"/>
      <c r="AX36" s="615"/>
      <c r="AY36" s="615"/>
      <c r="AZ36" s="615"/>
      <c r="BA36" s="615"/>
      <c r="BB36" s="615"/>
      <c r="BC36" s="615"/>
      <c r="BD36" s="172"/>
      <c r="BE36" s="614">
        <f t="shared" si="1"/>
        <v>9</v>
      </c>
      <c r="BF36" s="614"/>
      <c r="BG36" s="615" t="str">
        <f>IF('各会計、関係団体の財政状況及び健全化判断比率'!B35="","",'各会計、関係団体の財政状況及び健全化判断比率'!B35)</f>
        <v>下水道特別会計</v>
      </c>
      <c r="BH36" s="615"/>
      <c r="BI36" s="615"/>
      <c r="BJ36" s="615"/>
      <c r="BK36" s="615"/>
      <c r="BL36" s="615"/>
      <c r="BM36" s="615"/>
      <c r="BN36" s="615"/>
      <c r="BO36" s="615"/>
      <c r="BP36" s="615"/>
      <c r="BQ36" s="615"/>
      <c r="BR36" s="615"/>
      <c r="BS36" s="615"/>
      <c r="BT36" s="615"/>
      <c r="BU36" s="615"/>
      <c r="BV36" s="172"/>
      <c r="BW36" s="614">
        <f t="shared" si="2"/>
        <v>12</v>
      </c>
      <c r="BX36" s="614"/>
      <c r="BY36" s="615" t="str">
        <f>IF('各会計、関係団体の財政状況及び健全化判断比率'!B70="","",'各会計、関係団体の財政状況及び健全化判断比率'!B70)</f>
        <v>岩手県市町村総合事務組合（一般会計）</v>
      </c>
      <c r="BZ36" s="615"/>
      <c r="CA36" s="615"/>
      <c r="CB36" s="615"/>
      <c r="CC36" s="615"/>
      <c r="CD36" s="615"/>
      <c r="CE36" s="615"/>
      <c r="CF36" s="615"/>
      <c r="CG36" s="615"/>
      <c r="CH36" s="615"/>
      <c r="CI36" s="615"/>
      <c r="CJ36" s="615"/>
      <c r="CK36" s="615"/>
      <c r="CL36" s="615"/>
      <c r="CM36" s="615"/>
      <c r="CN36" s="172"/>
      <c r="CO36" s="614">
        <f t="shared" si="3"/>
        <v>18</v>
      </c>
      <c r="CP36" s="614"/>
      <c r="CQ36" s="615" t="str">
        <f>IF('各会計、関係団体の財政状況及び健全化判断比率'!BS9="","",'各会計、関係団体の財政状況及び健全化判断比率'!BS9)</f>
        <v>サンマッシュ田野畑</v>
      </c>
      <c r="CR36" s="615"/>
      <c r="CS36" s="615"/>
      <c r="CT36" s="615"/>
      <c r="CU36" s="615"/>
      <c r="CV36" s="615"/>
      <c r="CW36" s="615"/>
      <c r="CX36" s="615"/>
      <c r="CY36" s="615"/>
      <c r="CZ36" s="615"/>
      <c r="DA36" s="615"/>
      <c r="DB36" s="615"/>
      <c r="DC36" s="615"/>
      <c r="DD36" s="615"/>
      <c r="DE36" s="615"/>
      <c r="DG36" s="616" t="str">
        <f>IF('各会計、関係団体の財政状況及び健全化判断比率'!BR9="","",'各会計、関係団体の財政状況及び健全化判断比率'!BR9)</f>
        <v>○</v>
      </c>
      <c r="DH36" s="616"/>
      <c r="DI36" s="177"/>
    </row>
    <row r="37" spans="1:113" ht="32.25" customHeight="1" x14ac:dyDescent="0.2">
      <c r="A37" s="172"/>
      <c r="B37" s="199"/>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172"/>
      <c r="U37" s="614">
        <f t="shared" si="4"/>
        <v>5</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172"/>
      <c r="AM37" s="614" t="str">
        <f t="shared" si="0"/>
        <v/>
      </c>
      <c r="AN37" s="614"/>
      <c r="AO37" s="615"/>
      <c r="AP37" s="615"/>
      <c r="AQ37" s="615"/>
      <c r="AR37" s="615"/>
      <c r="AS37" s="615"/>
      <c r="AT37" s="615"/>
      <c r="AU37" s="615"/>
      <c r="AV37" s="615"/>
      <c r="AW37" s="615"/>
      <c r="AX37" s="615"/>
      <c r="AY37" s="615"/>
      <c r="AZ37" s="615"/>
      <c r="BA37" s="615"/>
      <c r="BB37" s="615"/>
      <c r="BC37" s="615"/>
      <c r="BD37" s="172"/>
      <c r="BE37" s="614" t="str">
        <f t="shared" si="1"/>
        <v/>
      </c>
      <c r="BF37" s="614"/>
      <c r="BG37" s="615"/>
      <c r="BH37" s="615"/>
      <c r="BI37" s="615"/>
      <c r="BJ37" s="615"/>
      <c r="BK37" s="615"/>
      <c r="BL37" s="615"/>
      <c r="BM37" s="615"/>
      <c r="BN37" s="615"/>
      <c r="BO37" s="615"/>
      <c r="BP37" s="615"/>
      <c r="BQ37" s="615"/>
      <c r="BR37" s="615"/>
      <c r="BS37" s="615"/>
      <c r="BT37" s="615"/>
      <c r="BU37" s="615"/>
      <c r="BV37" s="172"/>
      <c r="BW37" s="614">
        <f t="shared" si="2"/>
        <v>13</v>
      </c>
      <c r="BX37" s="614"/>
      <c r="BY37" s="615" t="str">
        <f>IF('各会計、関係団体の財政状況及び健全化判断比率'!B71="","",'各会計、関係団体の財政状況及び健全化判断比率'!B71)</f>
        <v>岩手県市町村総合事務組合（交通災害共済事業特別会計）</v>
      </c>
      <c r="BZ37" s="615"/>
      <c r="CA37" s="615"/>
      <c r="CB37" s="615"/>
      <c r="CC37" s="615"/>
      <c r="CD37" s="615"/>
      <c r="CE37" s="615"/>
      <c r="CF37" s="615"/>
      <c r="CG37" s="615"/>
      <c r="CH37" s="615"/>
      <c r="CI37" s="615"/>
      <c r="CJ37" s="615"/>
      <c r="CK37" s="615"/>
      <c r="CL37" s="615"/>
      <c r="CM37" s="615"/>
      <c r="CN37" s="172"/>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G37" s="616" t="str">
        <f>IF('各会計、関係団体の財政状況及び健全化判断比率'!BR10="","",'各会計、関係団体の財政状況及び健全化判断比率'!BR10)</f>
        <v/>
      </c>
      <c r="DH37" s="616"/>
      <c r="DI37" s="177"/>
    </row>
    <row r="38" spans="1:113" ht="32.25" customHeight="1" x14ac:dyDescent="0.2">
      <c r="A38" s="172"/>
      <c r="B38" s="199"/>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172"/>
      <c r="U38" s="614">
        <f t="shared" si="4"/>
        <v>6</v>
      </c>
      <c r="V38" s="614"/>
      <c r="W38" s="615" t="str">
        <f>IF('各会計、関係団体の財政状況及び健全化判断比率'!B32="","",'各会計、関係団体の財政状況及び健全化判断比率'!B32)</f>
        <v>介護保険特別会計（介護サービス事業勘定）</v>
      </c>
      <c r="X38" s="615"/>
      <c r="Y38" s="615"/>
      <c r="Z38" s="615"/>
      <c r="AA38" s="615"/>
      <c r="AB38" s="615"/>
      <c r="AC38" s="615"/>
      <c r="AD38" s="615"/>
      <c r="AE38" s="615"/>
      <c r="AF38" s="615"/>
      <c r="AG38" s="615"/>
      <c r="AH38" s="615"/>
      <c r="AI38" s="615"/>
      <c r="AJ38" s="615"/>
      <c r="AK38" s="615"/>
      <c r="AL38" s="172"/>
      <c r="AM38" s="614" t="str">
        <f t="shared" si="0"/>
        <v/>
      </c>
      <c r="AN38" s="614"/>
      <c r="AO38" s="615"/>
      <c r="AP38" s="615"/>
      <c r="AQ38" s="615"/>
      <c r="AR38" s="615"/>
      <c r="AS38" s="615"/>
      <c r="AT38" s="615"/>
      <c r="AU38" s="615"/>
      <c r="AV38" s="615"/>
      <c r="AW38" s="615"/>
      <c r="AX38" s="615"/>
      <c r="AY38" s="615"/>
      <c r="AZ38" s="615"/>
      <c r="BA38" s="615"/>
      <c r="BB38" s="615"/>
      <c r="BC38" s="615"/>
      <c r="BD38" s="172"/>
      <c r="BE38" s="614" t="str">
        <f t="shared" si="1"/>
        <v/>
      </c>
      <c r="BF38" s="614"/>
      <c r="BG38" s="615"/>
      <c r="BH38" s="615"/>
      <c r="BI38" s="615"/>
      <c r="BJ38" s="615"/>
      <c r="BK38" s="615"/>
      <c r="BL38" s="615"/>
      <c r="BM38" s="615"/>
      <c r="BN38" s="615"/>
      <c r="BO38" s="615"/>
      <c r="BP38" s="615"/>
      <c r="BQ38" s="615"/>
      <c r="BR38" s="615"/>
      <c r="BS38" s="615"/>
      <c r="BT38" s="615"/>
      <c r="BU38" s="615"/>
      <c r="BV38" s="172"/>
      <c r="BW38" s="614">
        <f t="shared" si="2"/>
        <v>14</v>
      </c>
      <c r="BX38" s="614"/>
      <c r="BY38" s="615" t="str">
        <f>IF('各会計、関係団体の財政状況及び健全化判断比率'!B72="","",'各会計、関係団体の財政状況及び健全化判断比率'!B72)</f>
        <v>岩手県後期高齢者医療広域連合（一般会計）</v>
      </c>
      <c r="BZ38" s="615"/>
      <c r="CA38" s="615"/>
      <c r="CB38" s="615"/>
      <c r="CC38" s="615"/>
      <c r="CD38" s="615"/>
      <c r="CE38" s="615"/>
      <c r="CF38" s="615"/>
      <c r="CG38" s="615"/>
      <c r="CH38" s="615"/>
      <c r="CI38" s="615"/>
      <c r="CJ38" s="615"/>
      <c r="CK38" s="615"/>
      <c r="CL38" s="615"/>
      <c r="CM38" s="615"/>
      <c r="CN38" s="172"/>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G38" s="616" t="str">
        <f>IF('各会計、関係団体の財政状況及び健全化判断比率'!BR11="","",'各会計、関係団体の財政状況及び健全化判断比率'!BR11)</f>
        <v/>
      </c>
      <c r="DH38" s="616"/>
      <c r="DI38" s="177"/>
    </row>
    <row r="39" spans="1:113" ht="32.25" customHeight="1" x14ac:dyDescent="0.2">
      <c r="A39" s="172"/>
      <c r="B39" s="199"/>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172"/>
      <c r="U39" s="614" t="str">
        <f t="shared" si="4"/>
        <v/>
      </c>
      <c r="V39" s="614"/>
      <c r="W39" s="615"/>
      <c r="X39" s="615"/>
      <c r="Y39" s="615"/>
      <c r="Z39" s="615"/>
      <c r="AA39" s="615"/>
      <c r="AB39" s="615"/>
      <c r="AC39" s="615"/>
      <c r="AD39" s="615"/>
      <c r="AE39" s="615"/>
      <c r="AF39" s="615"/>
      <c r="AG39" s="615"/>
      <c r="AH39" s="615"/>
      <c r="AI39" s="615"/>
      <c r="AJ39" s="615"/>
      <c r="AK39" s="615"/>
      <c r="AL39" s="172"/>
      <c r="AM39" s="614" t="str">
        <f t="shared" si="0"/>
        <v/>
      </c>
      <c r="AN39" s="614"/>
      <c r="AO39" s="615"/>
      <c r="AP39" s="615"/>
      <c r="AQ39" s="615"/>
      <c r="AR39" s="615"/>
      <c r="AS39" s="615"/>
      <c r="AT39" s="615"/>
      <c r="AU39" s="615"/>
      <c r="AV39" s="615"/>
      <c r="AW39" s="615"/>
      <c r="AX39" s="615"/>
      <c r="AY39" s="615"/>
      <c r="AZ39" s="615"/>
      <c r="BA39" s="615"/>
      <c r="BB39" s="615"/>
      <c r="BC39" s="615"/>
      <c r="BD39" s="172"/>
      <c r="BE39" s="614" t="str">
        <f t="shared" si="1"/>
        <v/>
      </c>
      <c r="BF39" s="614"/>
      <c r="BG39" s="615"/>
      <c r="BH39" s="615"/>
      <c r="BI39" s="615"/>
      <c r="BJ39" s="615"/>
      <c r="BK39" s="615"/>
      <c r="BL39" s="615"/>
      <c r="BM39" s="615"/>
      <c r="BN39" s="615"/>
      <c r="BO39" s="615"/>
      <c r="BP39" s="615"/>
      <c r="BQ39" s="615"/>
      <c r="BR39" s="615"/>
      <c r="BS39" s="615"/>
      <c r="BT39" s="615"/>
      <c r="BU39" s="615"/>
      <c r="BV39" s="172"/>
      <c r="BW39" s="614">
        <f t="shared" si="2"/>
        <v>15</v>
      </c>
      <c r="BX39" s="614"/>
      <c r="BY39" s="615" t="str">
        <f>IF('各会計、関係団体の財政状況及び健全化判断比率'!B73="","",'各会計、関係団体の財政状況及び健全化判断比率'!B73)</f>
        <v>岩手県後期高齢者医療広域連合（後期高齢者医療特別会計）</v>
      </c>
      <c r="BZ39" s="615"/>
      <c r="CA39" s="615"/>
      <c r="CB39" s="615"/>
      <c r="CC39" s="615"/>
      <c r="CD39" s="615"/>
      <c r="CE39" s="615"/>
      <c r="CF39" s="615"/>
      <c r="CG39" s="615"/>
      <c r="CH39" s="615"/>
      <c r="CI39" s="615"/>
      <c r="CJ39" s="615"/>
      <c r="CK39" s="615"/>
      <c r="CL39" s="615"/>
      <c r="CM39" s="615"/>
      <c r="CN39" s="172"/>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G39" s="616" t="str">
        <f>IF('各会計、関係団体の財政状況及び健全化判断比率'!BR12="","",'各会計、関係団体の財政状況及び健全化判断比率'!BR12)</f>
        <v/>
      </c>
      <c r="DH39" s="616"/>
      <c r="DI39" s="177"/>
    </row>
    <row r="40" spans="1:113" ht="32.25" customHeight="1" x14ac:dyDescent="0.2">
      <c r="A40" s="172"/>
      <c r="B40" s="199"/>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172"/>
      <c r="U40" s="614" t="str">
        <f t="shared" si="4"/>
        <v/>
      </c>
      <c r="V40" s="614"/>
      <c r="W40" s="615"/>
      <c r="X40" s="615"/>
      <c r="Y40" s="615"/>
      <c r="Z40" s="615"/>
      <c r="AA40" s="615"/>
      <c r="AB40" s="615"/>
      <c r="AC40" s="615"/>
      <c r="AD40" s="615"/>
      <c r="AE40" s="615"/>
      <c r="AF40" s="615"/>
      <c r="AG40" s="615"/>
      <c r="AH40" s="615"/>
      <c r="AI40" s="615"/>
      <c r="AJ40" s="615"/>
      <c r="AK40" s="615"/>
      <c r="AL40" s="172"/>
      <c r="AM40" s="614" t="str">
        <f t="shared" si="0"/>
        <v/>
      </c>
      <c r="AN40" s="614"/>
      <c r="AO40" s="615"/>
      <c r="AP40" s="615"/>
      <c r="AQ40" s="615"/>
      <c r="AR40" s="615"/>
      <c r="AS40" s="615"/>
      <c r="AT40" s="615"/>
      <c r="AU40" s="615"/>
      <c r="AV40" s="615"/>
      <c r="AW40" s="615"/>
      <c r="AX40" s="615"/>
      <c r="AY40" s="615"/>
      <c r="AZ40" s="615"/>
      <c r="BA40" s="615"/>
      <c r="BB40" s="615"/>
      <c r="BC40" s="615"/>
      <c r="BD40" s="172"/>
      <c r="BE40" s="614" t="str">
        <f t="shared" si="1"/>
        <v/>
      </c>
      <c r="BF40" s="614"/>
      <c r="BG40" s="615"/>
      <c r="BH40" s="615"/>
      <c r="BI40" s="615"/>
      <c r="BJ40" s="615"/>
      <c r="BK40" s="615"/>
      <c r="BL40" s="615"/>
      <c r="BM40" s="615"/>
      <c r="BN40" s="615"/>
      <c r="BO40" s="615"/>
      <c r="BP40" s="615"/>
      <c r="BQ40" s="615"/>
      <c r="BR40" s="615"/>
      <c r="BS40" s="615"/>
      <c r="BT40" s="615"/>
      <c r="BU40" s="615"/>
      <c r="BV40" s="172"/>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172"/>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G40" s="616" t="str">
        <f>IF('各会計、関係団体の財政状況及び健全化判断比率'!BR13="","",'各会計、関係団体の財政状況及び健全化判断比率'!BR13)</f>
        <v/>
      </c>
      <c r="DH40" s="616"/>
      <c r="DI40" s="177"/>
    </row>
    <row r="41" spans="1:113" ht="32.25" customHeight="1" x14ac:dyDescent="0.2">
      <c r="A41" s="172"/>
      <c r="B41" s="199"/>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172"/>
      <c r="U41" s="614" t="str">
        <f t="shared" si="4"/>
        <v/>
      </c>
      <c r="V41" s="614"/>
      <c r="W41" s="615"/>
      <c r="X41" s="615"/>
      <c r="Y41" s="615"/>
      <c r="Z41" s="615"/>
      <c r="AA41" s="615"/>
      <c r="AB41" s="615"/>
      <c r="AC41" s="615"/>
      <c r="AD41" s="615"/>
      <c r="AE41" s="615"/>
      <c r="AF41" s="615"/>
      <c r="AG41" s="615"/>
      <c r="AH41" s="615"/>
      <c r="AI41" s="615"/>
      <c r="AJ41" s="615"/>
      <c r="AK41" s="615"/>
      <c r="AL41" s="172"/>
      <c r="AM41" s="614" t="str">
        <f t="shared" si="0"/>
        <v/>
      </c>
      <c r="AN41" s="614"/>
      <c r="AO41" s="615"/>
      <c r="AP41" s="615"/>
      <c r="AQ41" s="615"/>
      <c r="AR41" s="615"/>
      <c r="AS41" s="615"/>
      <c r="AT41" s="615"/>
      <c r="AU41" s="615"/>
      <c r="AV41" s="615"/>
      <c r="AW41" s="615"/>
      <c r="AX41" s="615"/>
      <c r="AY41" s="615"/>
      <c r="AZ41" s="615"/>
      <c r="BA41" s="615"/>
      <c r="BB41" s="615"/>
      <c r="BC41" s="615"/>
      <c r="BD41" s="172"/>
      <c r="BE41" s="614" t="str">
        <f t="shared" si="1"/>
        <v/>
      </c>
      <c r="BF41" s="614"/>
      <c r="BG41" s="615"/>
      <c r="BH41" s="615"/>
      <c r="BI41" s="615"/>
      <c r="BJ41" s="615"/>
      <c r="BK41" s="615"/>
      <c r="BL41" s="615"/>
      <c r="BM41" s="615"/>
      <c r="BN41" s="615"/>
      <c r="BO41" s="615"/>
      <c r="BP41" s="615"/>
      <c r="BQ41" s="615"/>
      <c r="BR41" s="615"/>
      <c r="BS41" s="615"/>
      <c r="BT41" s="615"/>
      <c r="BU41" s="615"/>
      <c r="BV41" s="172"/>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172"/>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G41" s="616" t="str">
        <f>IF('各会計、関係団体の財政状況及び健全化判断比率'!BR14="","",'各会計、関係団体の財政状況及び健全化判断比率'!BR14)</f>
        <v/>
      </c>
      <c r="DH41" s="616"/>
      <c r="DI41" s="177"/>
    </row>
    <row r="42" spans="1:113" ht="32.25" customHeight="1" x14ac:dyDescent="0.2">
      <c r="B42" s="199"/>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172"/>
      <c r="U42" s="614" t="str">
        <f t="shared" si="4"/>
        <v/>
      </c>
      <c r="V42" s="614"/>
      <c r="W42" s="615"/>
      <c r="X42" s="615"/>
      <c r="Y42" s="615"/>
      <c r="Z42" s="615"/>
      <c r="AA42" s="615"/>
      <c r="AB42" s="615"/>
      <c r="AC42" s="615"/>
      <c r="AD42" s="615"/>
      <c r="AE42" s="615"/>
      <c r="AF42" s="615"/>
      <c r="AG42" s="615"/>
      <c r="AH42" s="615"/>
      <c r="AI42" s="615"/>
      <c r="AJ42" s="615"/>
      <c r="AK42" s="615"/>
      <c r="AL42" s="172"/>
      <c r="AM42" s="614" t="str">
        <f t="shared" si="0"/>
        <v/>
      </c>
      <c r="AN42" s="614"/>
      <c r="AO42" s="615"/>
      <c r="AP42" s="615"/>
      <c r="AQ42" s="615"/>
      <c r="AR42" s="615"/>
      <c r="AS42" s="615"/>
      <c r="AT42" s="615"/>
      <c r="AU42" s="615"/>
      <c r="AV42" s="615"/>
      <c r="AW42" s="615"/>
      <c r="AX42" s="615"/>
      <c r="AY42" s="615"/>
      <c r="AZ42" s="615"/>
      <c r="BA42" s="615"/>
      <c r="BB42" s="615"/>
      <c r="BC42" s="615"/>
      <c r="BD42" s="172"/>
      <c r="BE42" s="614" t="str">
        <f t="shared" si="1"/>
        <v/>
      </c>
      <c r="BF42" s="614"/>
      <c r="BG42" s="615"/>
      <c r="BH42" s="615"/>
      <c r="BI42" s="615"/>
      <c r="BJ42" s="615"/>
      <c r="BK42" s="615"/>
      <c r="BL42" s="615"/>
      <c r="BM42" s="615"/>
      <c r="BN42" s="615"/>
      <c r="BO42" s="615"/>
      <c r="BP42" s="615"/>
      <c r="BQ42" s="615"/>
      <c r="BR42" s="615"/>
      <c r="BS42" s="615"/>
      <c r="BT42" s="615"/>
      <c r="BU42" s="615"/>
      <c r="BV42" s="172"/>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172"/>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G42" s="616" t="str">
        <f>IF('各会計、関係団体の財政状況及び健全化判断比率'!BR15="","",'各会計、関係団体の財政状況及び健全化判断比率'!BR15)</f>
        <v/>
      </c>
      <c r="DH42" s="616"/>
      <c r="DI42" s="177"/>
    </row>
    <row r="43" spans="1:113" ht="32.25" customHeight="1" x14ac:dyDescent="0.2">
      <c r="B43" s="199"/>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172"/>
      <c r="U43" s="614" t="str">
        <f t="shared" si="4"/>
        <v/>
      </c>
      <c r="V43" s="614"/>
      <c r="W43" s="615"/>
      <c r="X43" s="615"/>
      <c r="Y43" s="615"/>
      <c r="Z43" s="615"/>
      <c r="AA43" s="615"/>
      <c r="AB43" s="615"/>
      <c r="AC43" s="615"/>
      <c r="AD43" s="615"/>
      <c r="AE43" s="615"/>
      <c r="AF43" s="615"/>
      <c r="AG43" s="615"/>
      <c r="AH43" s="615"/>
      <c r="AI43" s="615"/>
      <c r="AJ43" s="615"/>
      <c r="AK43" s="615"/>
      <c r="AL43" s="172"/>
      <c r="AM43" s="614" t="str">
        <f t="shared" si="0"/>
        <v/>
      </c>
      <c r="AN43" s="614"/>
      <c r="AO43" s="615"/>
      <c r="AP43" s="615"/>
      <c r="AQ43" s="615"/>
      <c r="AR43" s="615"/>
      <c r="AS43" s="615"/>
      <c r="AT43" s="615"/>
      <c r="AU43" s="615"/>
      <c r="AV43" s="615"/>
      <c r="AW43" s="615"/>
      <c r="AX43" s="615"/>
      <c r="AY43" s="615"/>
      <c r="AZ43" s="615"/>
      <c r="BA43" s="615"/>
      <c r="BB43" s="615"/>
      <c r="BC43" s="615"/>
      <c r="BD43" s="172"/>
      <c r="BE43" s="614" t="str">
        <f t="shared" si="1"/>
        <v/>
      </c>
      <c r="BF43" s="614"/>
      <c r="BG43" s="615"/>
      <c r="BH43" s="615"/>
      <c r="BI43" s="615"/>
      <c r="BJ43" s="615"/>
      <c r="BK43" s="615"/>
      <c r="BL43" s="615"/>
      <c r="BM43" s="615"/>
      <c r="BN43" s="615"/>
      <c r="BO43" s="615"/>
      <c r="BP43" s="615"/>
      <c r="BQ43" s="615"/>
      <c r="BR43" s="615"/>
      <c r="BS43" s="615"/>
      <c r="BT43" s="615"/>
      <c r="BU43" s="615"/>
      <c r="BV43" s="172"/>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172"/>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G43" s="616" t="str">
        <f>IF('各会計、関係団体の財政状況及び健全化判断比率'!BR16="","",'各会計、関係団体の財政状況及び健全化判断比率'!BR16)</f>
        <v/>
      </c>
      <c r="DH43" s="616"/>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617" t="s">
        <v>203</v>
      </c>
      <c r="F46" s="617"/>
      <c r="G46" s="617"/>
      <c r="H46" s="617"/>
      <c r="I46" s="617"/>
      <c r="J46" s="617"/>
      <c r="K46" s="617"/>
      <c r="L46" s="617"/>
      <c r="M46" s="617"/>
      <c r="N46" s="617"/>
      <c r="O46" s="617"/>
      <c r="P46" s="617"/>
      <c r="Q46" s="617"/>
      <c r="R46" s="617"/>
      <c r="S46" s="617"/>
      <c r="T46" s="617"/>
      <c r="U46" s="617"/>
      <c r="V46" s="617"/>
      <c r="W46" s="617"/>
      <c r="X46" s="617"/>
      <c r="Y46" s="617"/>
      <c r="Z46" s="617"/>
      <c r="AA46" s="617"/>
      <c r="AB46" s="617"/>
      <c r="AC46" s="617"/>
      <c r="AD46" s="617"/>
      <c r="AE46" s="617"/>
      <c r="AF46" s="617"/>
      <c r="AG46" s="617"/>
      <c r="AH46" s="617"/>
      <c r="AI46" s="617"/>
      <c r="AJ46" s="617"/>
      <c r="AK46" s="617"/>
      <c r="AL46" s="617"/>
      <c r="AM46" s="617"/>
      <c r="AN46" s="617"/>
      <c r="AO46" s="617"/>
      <c r="AP46" s="617"/>
      <c r="AQ46" s="617"/>
      <c r="AR46" s="617"/>
      <c r="AS46" s="617"/>
      <c r="AT46" s="617"/>
      <c r="AU46" s="617"/>
      <c r="AV46" s="617"/>
      <c r="AW46" s="617"/>
      <c r="AX46" s="617"/>
      <c r="AY46" s="617"/>
      <c r="AZ46" s="617"/>
      <c r="BA46" s="617"/>
      <c r="BB46" s="617"/>
      <c r="BC46" s="617"/>
      <c r="BD46" s="617"/>
      <c r="BE46" s="617"/>
      <c r="BF46" s="617"/>
      <c r="BG46" s="617"/>
      <c r="BH46" s="617"/>
      <c r="BI46" s="617"/>
      <c r="BJ46" s="617"/>
      <c r="BK46" s="617"/>
      <c r="BL46" s="617"/>
      <c r="BM46" s="617"/>
      <c r="BN46" s="617"/>
      <c r="BO46" s="617"/>
      <c r="BP46" s="617"/>
      <c r="BQ46" s="617"/>
      <c r="BR46" s="617"/>
      <c r="BS46" s="617"/>
      <c r="BT46" s="617"/>
      <c r="BU46" s="617"/>
      <c r="BV46" s="617"/>
      <c r="BW46" s="617"/>
      <c r="BX46" s="617"/>
      <c r="BY46" s="617"/>
      <c r="BZ46" s="617"/>
      <c r="CA46" s="617"/>
      <c r="CB46" s="617"/>
      <c r="CC46" s="617"/>
      <c r="CD46" s="617"/>
      <c r="CE46" s="617"/>
      <c r="CF46" s="617"/>
      <c r="CG46" s="617"/>
      <c r="CH46" s="617"/>
      <c r="CI46" s="617"/>
      <c r="CJ46" s="617"/>
      <c r="CK46" s="617"/>
      <c r="CL46" s="617"/>
      <c r="CM46" s="617"/>
      <c r="CN46" s="617"/>
      <c r="CO46" s="617"/>
      <c r="CP46" s="617"/>
      <c r="CQ46" s="617"/>
      <c r="CR46" s="617"/>
      <c r="CS46" s="617"/>
      <c r="CT46" s="617"/>
      <c r="CU46" s="617"/>
      <c r="CV46" s="617"/>
      <c r="CW46" s="617"/>
      <c r="CX46" s="617"/>
      <c r="CY46" s="617"/>
      <c r="CZ46" s="617"/>
      <c r="DA46" s="617"/>
      <c r="DB46" s="617"/>
      <c r="DC46" s="617"/>
      <c r="DD46" s="617"/>
      <c r="DE46" s="617"/>
      <c r="DF46" s="617"/>
      <c r="DG46" s="617"/>
      <c r="DH46" s="617"/>
      <c r="DI46" s="617"/>
    </row>
    <row r="47" spans="1:113" x14ac:dyDescent="0.2">
      <c r="E47" s="617" t="s">
        <v>204</v>
      </c>
      <c r="F47" s="617"/>
      <c r="G47" s="617"/>
      <c r="H47" s="617"/>
      <c r="I47" s="617"/>
      <c r="J47" s="617"/>
      <c r="K47" s="617"/>
      <c r="L47" s="617"/>
      <c r="M47" s="617"/>
      <c r="N47" s="617"/>
      <c r="O47" s="617"/>
      <c r="P47" s="617"/>
      <c r="Q47" s="617"/>
      <c r="R47" s="617"/>
      <c r="S47" s="617"/>
      <c r="T47" s="617"/>
      <c r="U47" s="617"/>
      <c r="V47" s="617"/>
      <c r="W47" s="617"/>
      <c r="X47" s="617"/>
      <c r="Y47" s="617"/>
      <c r="Z47" s="617"/>
      <c r="AA47" s="617"/>
      <c r="AB47" s="617"/>
      <c r="AC47" s="617"/>
      <c r="AD47" s="617"/>
      <c r="AE47" s="617"/>
      <c r="AF47" s="617"/>
      <c r="AG47" s="617"/>
      <c r="AH47" s="617"/>
      <c r="AI47" s="617"/>
      <c r="AJ47" s="617"/>
      <c r="AK47" s="617"/>
      <c r="AL47" s="617"/>
      <c r="AM47" s="617"/>
      <c r="AN47" s="617"/>
      <c r="AO47" s="617"/>
      <c r="AP47" s="617"/>
      <c r="AQ47" s="617"/>
      <c r="AR47" s="617"/>
      <c r="AS47" s="617"/>
      <c r="AT47" s="617"/>
      <c r="AU47" s="617"/>
      <c r="AV47" s="617"/>
      <c r="AW47" s="617"/>
      <c r="AX47" s="617"/>
      <c r="AY47" s="617"/>
      <c r="AZ47" s="617"/>
      <c r="BA47" s="617"/>
      <c r="BB47" s="617"/>
      <c r="BC47" s="617"/>
      <c r="BD47" s="617"/>
      <c r="BE47" s="617"/>
      <c r="BF47" s="617"/>
      <c r="BG47" s="617"/>
      <c r="BH47" s="617"/>
      <c r="BI47" s="617"/>
      <c r="BJ47" s="617"/>
      <c r="BK47" s="617"/>
      <c r="BL47" s="617"/>
      <c r="BM47" s="617"/>
      <c r="BN47" s="617"/>
      <c r="BO47" s="617"/>
      <c r="BP47" s="617"/>
      <c r="BQ47" s="617"/>
      <c r="BR47" s="617"/>
      <c r="BS47" s="617"/>
      <c r="BT47" s="617"/>
      <c r="BU47" s="617"/>
      <c r="BV47" s="617"/>
      <c r="BW47" s="617"/>
      <c r="BX47" s="617"/>
      <c r="BY47" s="617"/>
      <c r="BZ47" s="617"/>
      <c r="CA47" s="617"/>
      <c r="CB47" s="617"/>
      <c r="CC47" s="617"/>
      <c r="CD47" s="617"/>
      <c r="CE47" s="617"/>
      <c r="CF47" s="617"/>
      <c r="CG47" s="617"/>
      <c r="CH47" s="617"/>
      <c r="CI47" s="617"/>
      <c r="CJ47" s="617"/>
      <c r="CK47" s="617"/>
      <c r="CL47" s="617"/>
      <c r="CM47" s="617"/>
      <c r="CN47" s="617"/>
      <c r="CO47" s="617"/>
      <c r="CP47" s="617"/>
      <c r="CQ47" s="617"/>
      <c r="CR47" s="617"/>
      <c r="CS47" s="617"/>
      <c r="CT47" s="617"/>
      <c r="CU47" s="617"/>
      <c r="CV47" s="617"/>
      <c r="CW47" s="617"/>
      <c r="CX47" s="617"/>
      <c r="CY47" s="617"/>
      <c r="CZ47" s="617"/>
      <c r="DA47" s="617"/>
      <c r="DB47" s="617"/>
      <c r="DC47" s="617"/>
      <c r="DD47" s="617"/>
      <c r="DE47" s="617"/>
      <c r="DF47" s="617"/>
      <c r="DG47" s="617"/>
      <c r="DH47" s="617"/>
      <c r="DI47" s="617"/>
    </row>
    <row r="48" spans="1:113" x14ac:dyDescent="0.2">
      <c r="E48" s="617" t="s">
        <v>205</v>
      </c>
      <c r="F48" s="617"/>
      <c r="G48" s="617"/>
      <c r="H48" s="617"/>
      <c r="I48" s="617"/>
      <c r="J48" s="617"/>
      <c r="K48" s="617"/>
      <c r="L48" s="617"/>
      <c r="M48" s="617"/>
      <c r="N48" s="617"/>
      <c r="O48" s="617"/>
      <c r="P48" s="617"/>
      <c r="Q48" s="617"/>
      <c r="R48" s="617"/>
      <c r="S48" s="617"/>
      <c r="T48" s="617"/>
      <c r="U48" s="617"/>
      <c r="V48" s="617"/>
      <c r="W48" s="617"/>
      <c r="X48" s="617"/>
      <c r="Y48" s="617"/>
      <c r="Z48" s="617"/>
      <c r="AA48" s="617"/>
      <c r="AB48" s="617"/>
      <c r="AC48" s="617"/>
      <c r="AD48" s="617"/>
      <c r="AE48" s="617"/>
      <c r="AF48" s="617"/>
      <c r="AG48" s="617"/>
      <c r="AH48" s="617"/>
      <c r="AI48" s="617"/>
      <c r="AJ48" s="617"/>
      <c r="AK48" s="617"/>
      <c r="AL48" s="617"/>
      <c r="AM48" s="617"/>
      <c r="AN48" s="617"/>
      <c r="AO48" s="617"/>
      <c r="AP48" s="617"/>
      <c r="AQ48" s="617"/>
      <c r="AR48" s="617"/>
      <c r="AS48" s="617"/>
      <c r="AT48" s="617"/>
      <c r="AU48" s="617"/>
      <c r="AV48" s="617"/>
      <c r="AW48" s="617"/>
      <c r="AX48" s="617"/>
      <c r="AY48" s="617"/>
      <c r="AZ48" s="617"/>
      <c r="BA48" s="617"/>
      <c r="BB48" s="617"/>
      <c r="BC48" s="617"/>
      <c r="BD48" s="617"/>
      <c r="BE48" s="617"/>
      <c r="BF48" s="617"/>
      <c r="BG48" s="617"/>
      <c r="BH48" s="617"/>
      <c r="BI48" s="617"/>
      <c r="BJ48" s="617"/>
      <c r="BK48" s="617"/>
      <c r="BL48" s="617"/>
      <c r="BM48" s="617"/>
      <c r="BN48" s="617"/>
      <c r="BO48" s="617"/>
      <c r="BP48" s="617"/>
      <c r="BQ48" s="617"/>
      <c r="BR48" s="617"/>
      <c r="BS48" s="617"/>
      <c r="BT48" s="617"/>
      <c r="BU48" s="617"/>
      <c r="BV48" s="617"/>
      <c r="BW48" s="617"/>
      <c r="BX48" s="617"/>
      <c r="BY48" s="617"/>
      <c r="BZ48" s="617"/>
      <c r="CA48" s="617"/>
      <c r="CB48" s="617"/>
      <c r="CC48" s="617"/>
      <c r="CD48" s="617"/>
      <c r="CE48" s="617"/>
      <c r="CF48" s="617"/>
      <c r="CG48" s="617"/>
      <c r="CH48" s="617"/>
      <c r="CI48" s="617"/>
      <c r="CJ48" s="617"/>
      <c r="CK48" s="617"/>
      <c r="CL48" s="617"/>
      <c r="CM48" s="617"/>
      <c r="CN48" s="617"/>
      <c r="CO48" s="617"/>
      <c r="CP48" s="617"/>
      <c r="CQ48" s="617"/>
      <c r="CR48" s="617"/>
      <c r="CS48" s="617"/>
      <c r="CT48" s="617"/>
      <c r="CU48" s="617"/>
      <c r="CV48" s="617"/>
      <c r="CW48" s="617"/>
      <c r="CX48" s="617"/>
      <c r="CY48" s="617"/>
      <c r="CZ48" s="617"/>
      <c r="DA48" s="617"/>
      <c r="DB48" s="617"/>
      <c r="DC48" s="617"/>
      <c r="DD48" s="617"/>
      <c r="DE48" s="617"/>
      <c r="DF48" s="617"/>
      <c r="DG48" s="617"/>
      <c r="DH48" s="617"/>
      <c r="DI48" s="617"/>
    </row>
    <row r="49" spans="5:113" x14ac:dyDescent="0.2">
      <c r="E49" s="618" t="s">
        <v>206</v>
      </c>
      <c r="F49" s="618"/>
      <c r="G49" s="618"/>
      <c r="H49" s="618"/>
      <c r="I49" s="618"/>
      <c r="J49" s="618"/>
      <c r="K49" s="618"/>
      <c r="L49" s="618"/>
      <c r="M49" s="618"/>
      <c r="N49" s="618"/>
      <c r="O49" s="618"/>
      <c r="P49" s="618"/>
      <c r="Q49" s="618"/>
      <c r="R49" s="618"/>
      <c r="S49" s="618"/>
      <c r="T49" s="618"/>
      <c r="U49" s="618"/>
      <c r="V49" s="618"/>
      <c r="W49" s="618"/>
      <c r="X49" s="618"/>
      <c r="Y49" s="618"/>
      <c r="Z49" s="618"/>
      <c r="AA49" s="618"/>
      <c r="AB49" s="618"/>
      <c r="AC49" s="618"/>
      <c r="AD49" s="618"/>
      <c r="AE49" s="618"/>
      <c r="AF49" s="618"/>
      <c r="AG49" s="618"/>
      <c r="AH49" s="618"/>
      <c r="AI49" s="618"/>
      <c r="AJ49" s="618"/>
      <c r="AK49" s="618"/>
      <c r="AL49" s="618"/>
      <c r="AM49" s="618"/>
      <c r="AN49" s="618"/>
      <c r="AO49" s="618"/>
      <c r="AP49" s="618"/>
      <c r="AQ49" s="618"/>
      <c r="AR49" s="618"/>
      <c r="AS49" s="618"/>
      <c r="AT49" s="618"/>
      <c r="AU49" s="618"/>
      <c r="AV49" s="618"/>
      <c r="AW49" s="618"/>
      <c r="AX49" s="618"/>
      <c r="AY49" s="618"/>
      <c r="AZ49" s="618"/>
      <c r="BA49" s="618"/>
      <c r="BB49" s="618"/>
      <c r="BC49" s="618"/>
      <c r="BD49" s="618"/>
      <c r="BE49" s="618"/>
      <c r="BF49" s="618"/>
      <c r="BG49" s="618"/>
      <c r="BH49" s="618"/>
      <c r="BI49" s="618"/>
      <c r="BJ49" s="618"/>
      <c r="BK49" s="618"/>
      <c r="BL49" s="618"/>
      <c r="BM49" s="618"/>
      <c r="BN49" s="618"/>
      <c r="BO49" s="618"/>
      <c r="BP49" s="618"/>
      <c r="BQ49" s="618"/>
      <c r="BR49" s="618"/>
      <c r="BS49" s="618"/>
      <c r="BT49" s="618"/>
      <c r="BU49" s="618"/>
      <c r="BV49" s="618"/>
      <c r="BW49" s="618"/>
      <c r="BX49" s="618"/>
      <c r="BY49" s="618"/>
      <c r="BZ49" s="618"/>
      <c r="CA49" s="618"/>
      <c r="CB49" s="618"/>
      <c r="CC49" s="618"/>
      <c r="CD49" s="618"/>
      <c r="CE49" s="618"/>
      <c r="CF49" s="618"/>
      <c r="CG49" s="618"/>
      <c r="CH49" s="618"/>
      <c r="CI49" s="618"/>
      <c r="CJ49" s="618"/>
      <c r="CK49" s="618"/>
      <c r="CL49" s="618"/>
      <c r="CM49" s="618"/>
      <c r="CN49" s="618"/>
      <c r="CO49" s="618"/>
      <c r="CP49" s="618"/>
      <c r="CQ49" s="618"/>
      <c r="CR49" s="618"/>
      <c r="CS49" s="618"/>
      <c r="CT49" s="618"/>
      <c r="CU49" s="618"/>
      <c r="CV49" s="618"/>
      <c r="CW49" s="618"/>
      <c r="CX49" s="618"/>
      <c r="CY49" s="618"/>
      <c r="CZ49" s="618"/>
      <c r="DA49" s="618"/>
      <c r="DB49" s="618"/>
      <c r="DC49" s="618"/>
      <c r="DD49" s="618"/>
      <c r="DE49" s="618"/>
      <c r="DF49" s="618"/>
      <c r="DG49" s="618"/>
      <c r="DH49" s="618"/>
      <c r="DI49" s="618"/>
    </row>
    <row r="50" spans="5:113" x14ac:dyDescent="0.2">
      <c r="E50" s="617" t="s">
        <v>207</v>
      </c>
      <c r="F50" s="617"/>
      <c r="G50" s="617"/>
      <c r="H50" s="617"/>
      <c r="I50" s="617"/>
      <c r="J50" s="617"/>
      <c r="K50" s="617"/>
      <c r="L50" s="617"/>
      <c r="M50" s="617"/>
      <c r="N50" s="617"/>
      <c r="O50" s="617"/>
      <c r="P50" s="617"/>
      <c r="Q50" s="617"/>
      <c r="R50" s="617"/>
      <c r="S50" s="617"/>
      <c r="T50" s="617"/>
      <c r="U50" s="617"/>
      <c r="V50" s="617"/>
      <c r="W50" s="617"/>
      <c r="X50" s="617"/>
      <c r="Y50" s="617"/>
      <c r="Z50" s="617"/>
      <c r="AA50" s="617"/>
      <c r="AB50" s="617"/>
      <c r="AC50" s="617"/>
      <c r="AD50" s="617"/>
      <c r="AE50" s="617"/>
      <c r="AF50" s="617"/>
      <c r="AG50" s="617"/>
      <c r="AH50" s="617"/>
      <c r="AI50" s="617"/>
      <c r="AJ50" s="617"/>
      <c r="AK50" s="617"/>
      <c r="AL50" s="617"/>
      <c r="AM50" s="617"/>
      <c r="AN50" s="617"/>
      <c r="AO50" s="617"/>
      <c r="AP50" s="617"/>
      <c r="AQ50" s="617"/>
      <c r="AR50" s="617"/>
      <c r="AS50" s="617"/>
      <c r="AT50" s="617"/>
      <c r="AU50" s="617"/>
      <c r="AV50" s="617"/>
      <c r="AW50" s="617"/>
      <c r="AX50" s="617"/>
      <c r="AY50" s="617"/>
      <c r="AZ50" s="617"/>
      <c r="BA50" s="617"/>
      <c r="BB50" s="617"/>
      <c r="BC50" s="617"/>
      <c r="BD50" s="617"/>
      <c r="BE50" s="617"/>
      <c r="BF50" s="617"/>
      <c r="BG50" s="617"/>
      <c r="BH50" s="617"/>
      <c r="BI50" s="617"/>
      <c r="BJ50" s="617"/>
      <c r="BK50" s="617"/>
      <c r="BL50" s="617"/>
      <c r="BM50" s="617"/>
      <c r="BN50" s="617"/>
      <c r="BO50" s="617"/>
      <c r="BP50" s="617"/>
      <c r="BQ50" s="617"/>
      <c r="BR50" s="617"/>
      <c r="BS50" s="617"/>
      <c r="BT50" s="617"/>
      <c r="BU50" s="617"/>
      <c r="BV50" s="617"/>
      <c r="BW50" s="617"/>
      <c r="BX50" s="617"/>
      <c r="BY50" s="617"/>
      <c r="BZ50" s="617"/>
      <c r="CA50" s="617"/>
      <c r="CB50" s="617"/>
      <c r="CC50" s="617"/>
      <c r="CD50" s="617"/>
      <c r="CE50" s="617"/>
      <c r="CF50" s="617"/>
      <c r="CG50" s="617"/>
      <c r="CH50" s="617"/>
      <c r="CI50" s="617"/>
      <c r="CJ50" s="617"/>
      <c r="CK50" s="617"/>
      <c r="CL50" s="617"/>
      <c r="CM50" s="617"/>
      <c r="CN50" s="617"/>
      <c r="CO50" s="617"/>
      <c r="CP50" s="617"/>
      <c r="CQ50" s="617"/>
      <c r="CR50" s="617"/>
      <c r="CS50" s="617"/>
      <c r="CT50" s="617"/>
      <c r="CU50" s="617"/>
      <c r="CV50" s="617"/>
      <c r="CW50" s="617"/>
      <c r="CX50" s="617"/>
      <c r="CY50" s="617"/>
      <c r="CZ50" s="617"/>
      <c r="DA50" s="617"/>
      <c r="DB50" s="617"/>
      <c r="DC50" s="617"/>
      <c r="DD50" s="617"/>
      <c r="DE50" s="617"/>
      <c r="DF50" s="617"/>
      <c r="DG50" s="617"/>
      <c r="DH50" s="617"/>
      <c r="DI50" s="617"/>
    </row>
    <row r="51" spans="5:113" x14ac:dyDescent="0.2">
      <c r="E51" s="617" t="s">
        <v>208</v>
      </c>
      <c r="F51" s="617"/>
      <c r="G51" s="617"/>
      <c r="H51" s="617"/>
      <c r="I51" s="617"/>
      <c r="J51" s="617"/>
      <c r="K51" s="617"/>
      <c r="L51" s="617"/>
      <c r="M51" s="617"/>
      <c r="N51" s="617"/>
      <c r="O51" s="617"/>
      <c r="P51" s="617"/>
      <c r="Q51" s="617"/>
      <c r="R51" s="617"/>
      <c r="S51" s="617"/>
      <c r="T51" s="617"/>
      <c r="U51" s="617"/>
      <c r="V51" s="617"/>
      <c r="W51" s="617"/>
      <c r="X51" s="617"/>
      <c r="Y51" s="617"/>
      <c r="Z51" s="617"/>
      <c r="AA51" s="617"/>
      <c r="AB51" s="617"/>
      <c r="AC51" s="617"/>
      <c r="AD51" s="617"/>
      <c r="AE51" s="617"/>
      <c r="AF51" s="617"/>
      <c r="AG51" s="617"/>
      <c r="AH51" s="617"/>
      <c r="AI51" s="617"/>
      <c r="AJ51" s="617"/>
      <c r="AK51" s="617"/>
      <c r="AL51" s="617"/>
      <c r="AM51" s="617"/>
      <c r="AN51" s="617"/>
      <c r="AO51" s="617"/>
      <c r="AP51" s="617"/>
      <c r="AQ51" s="617"/>
      <c r="AR51" s="617"/>
      <c r="AS51" s="617"/>
      <c r="AT51" s="617"/>
      <c r="AU51" s="617"/>
      <c r="AV51" s="617"/>
      <c r="AW51" s="617"/>
      <c r="AX51" s="617"/>
      <c r="AY51" s="617"/>
      <c r="AZ51" s="617"/>
      <c r="BA51" s="617"/>
      <c r="BB51" s="617"/>
      <c r="BC51" s="617"/>
      <c r="BD51" s="617"/>
      <c r="BE51" s="617"/>
      <c r="BF51" s="617"/>
      <c r="BG51" s="617"/>
      <c r="BH51" s="617"/>
      <c r="BI51" s="617"/>
      <c r="BJ51" s="617"/>
      <c r="BK51" s="617"/>
      <c r="BL51" s="617"/>
      <c r="BM51" s="617"/>
      <c r="BN51" s="617"/>
      <c r="BO51" s="617"/>
      <c r="BP51" s="617"/>
      <c r="BQ51" s="617"/>
      <c r="BR51" s="617"/>
      <c r="BS51" s="617"/>
      <c r="BT51" s="617"/>
      <c r="BU51" s="617"/>
      <c r="BV51" s="617"/>
      <c r="BW51" s="617"/>
      <c r="BX51" s="617"/>
      <c r="BY51" s="617"/>
      <c r="BZ51" s="617"/>
      <c r="CA51" s="617"/>
      <c r="CB51" s="617"/>
      <c r="CC51" s="617"/>
      <c r="CD51" s="617"/>
      <c r="CE51" s="617"/>
      <c r="CF51" s="617"/>
      <c r="CG51" s="617"/>
      <c r="CH51" s="617"/>
      <c r="CI51" s="617"/>
      <c r="CJ51" s="617"/>
      <c r="CK51" s="617"/>
      <c r="CL51" s="617"/>
      <c r="CM51" s="617"/>
      <c r="CN51" s="617"/>
      <c r="CO51" s="617"/>
      <c r="CP51" s="617"/>
      <c r="CQ51" s="617"/>
      <c r="CR51" s="617"/>
      <c r="CS51" s="617"/>
      <c r="CT51" s="617"/>
      <c r="CU51" s="617"/>
      <c r="CV51" s="617"/>
      <c r="CW51" s="617"/>
      <c r="CX51" s="617"/>
      <c r="CY51" s="617"/>
      <c r="CZ51" s="617"/>
      <c r="DA51" s="617"/>
      <c r="DB51" s="617"/>
      <c r="DC51" s="617"/>
      <c r="DD51" s="617"/>
      <c r="DE51" s="617"/>
      <c r="DF51" s="617"/>
      <c r="DG51" s="617"/>
      <c r="DH51" s="617"/>
      <c r="DI51" s="617"/>
    </row>
    <row r="52" spans="5:113" x14ac:dyDescent="0.2">
      <c r="E52" s="617" t="s">
        <v>209</v>
      </c>
      <c r="F52" s="617"/>
      <c r="G52" s="617"/>
      <c r="H52" s="617"/>
      <c r="I52" s="617"/>
      <c r="J52" s="617"/>
      <c r="K52" s="617"/>
      <c r="L52" s="617"/>
      <c r="M52" s="617"/>
      <c r="N52" s="617"/>
      <c r="O52" s="617"/>
      <c r="P52" s="617"/>
      <c r="Q52" s="617"/>
      <c r="R52" s="617"/>
      <c r="S52" s="617"/>
      <c r="T52" s="617"/>
      <c r="U52" s="617"/>
      <c r="V52" s="617"/>
      <c r="W52" s="617"/>
      <c r="X52" s="617"/>
      <c r="Y52" s="617"/>
      <c r="Z52" s="617"/>
      <c r="AA52" s="617"/>
      <c r="AB52" s="617"/>
      <c r="AC52" s="617"/>
      <c r="AD52" s="617"/>
      <c r="AE52" s="617"/>
      <c r="AF52" s="617"/>
      <c r="AG52" s="617"/>
      <c r="AH52" s="617"/>
      <c r="AI52" s="617"/>
      <c r="AJ52" s="617"/>
      <c r="AK52" s="617"/>
      <c r="AL52" s="617"/>
      <c r="AM52" s="617"/>
      <c r="AN52" s="617"/>
      <c r="AO52" s="617"/>
      <c r="AP52" s="617"/>
      <c r="AQ52" s="617"/>
      <c r="AR52" s="617"/>
      <c r="AS52" s="617"/>
      <c r="AT52" s="617"/>
      <c r="AU52" s="617"/>
      <c r="AV52" s="617"/>
      <c r="AW52" s="617"/>
      <c r="AX52" s="617"/>
      <c r="AY52" s="617"/>
      <c r="AZ52" s="617"/>
      <c r="BA52" s="617"/>
      <c r="BB52" s="617"/>
      <c r="BC52" s="617"/>
      <c r="BD52" s="617"/>
      <c r="BE52" s="617"/>
      <c r="BF52" s="617"/>
      <c r="BG52" s="617"/>
      <c r="BH52" s="617"/>
      <c r="BI52" s="617"/>
      <c r="BJ52" s="617"/>
      <c r="BK52" s="617"/>
      <c r="BL52" s="617"/>
      <c r="BM52" s="617"/>
      <c r="BN52" s="617"/>
      <c r="BO52" s="617"/>
      <c r="BP52" s="617"/>
      <c r="BQ52" s="617"/>
      <c r="BR52" s="617"/>
      <c r="BS52" s="617"/>
      <c r="BT52" s="617"/>
      <c r="BU52" s="617"/>
      <c r="BV52" s="617"/>
      <c r="BW52" s="617"/>
      <c r="BX52" s="617"/>
      <c r="BY52" s="617"/>
      <c r="BZ52" s="617"/>
      <c r="CA52" s="617"/>
      <c r="CB52" s="617"/>
      <c r="CC52" s="617"/>
      <c r="CD52" s="617"/>
      <c r="CE52" s="617"/>
      <c r="CF52" s="617"/>
      <c r="CG52" s="617"/>
      <c r="CH52" s="617"/>
      <c r="CI52" s="617"/>
      <c r="CJ52" s="617"/>
      <c r="CK52" s="617"/>
      <c r="CL52" s="617"/>
      <c r="CM52" s="617"/>
      <c r="CN52" s="617"/>
      <c r="CO52" s="617"/>
      <c r="CP52" s="617"/>
      <c r="CQ52" s="617"/>
      <c r="CR52" s="617"/>
      <c r="CS52" s="617"/>
      <c r="CT52" s="617"/>
      <c r="CU52" s="617"/>
      <c r="CV52" s="617"/>
      <c r="CW52" s="617"/>
      <c r="CX52" s="617"/>
      <c r="CY52" s="617"/>
      <c r="CZ52" s="617"/>
      <c r="DA52" s="617"/>
      <c r="DB52" s="617"/>
      <c r="DC52" s="617"/>
      <c r="DD52" s="617"/>
      <c r="DE52" s="617"/>
      <c r="DF52" s="617"/>
      <c r="DG52" s="617"/>
      <c r="DH52" s="617"/>
      <c r="DI52" s="617"/>
    </row>
    <row r="53" spans="5:113" x14ac:dyDescent="0.2">
      <c r="E53" s="341" t="s">
        <v>592</v>
      </c>
    </row>
    <row r="54" spans="5:113" x14ac:dyDescent="0.2"/>
    <row r="55" spans="5:113" x14ac:dyDescent="0.2"/>
    <row r="56" spans="5:113" x14ac:dyDescent="0.2"/>
  </sheetData>
  <sheetProtection algorithmName="SHA-512" hashValue="jxFAgA4Ajxm3jtZ5f58cZXZC31tImB+3jWMoPZej93Nkf3bsIz7kA7s7+2yBDPTeCrjarDM6VZjLUv1mvsjWrA==" saltValue="kiK8V2cA/HeOdaWxiog6d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2">
      <c r="A34" s="22"/>
      <c r="B34" s="31"/>
      <c r="C34" s="1191" t="s">
        <v>555</v>
      </c>
      <c r="D34" s="1191"/>
      <c r="E34" s="1192"/>
      <c r="F34" s="32">
        <v>19.03</v>
      </c>
      <c r="G34" s="33">
        <v>12.44</v>
      </c>
      <c r="H34" s="33">
        <v>12.55</v>
      </c>
      <c r="I34" s="33">
        <v>28.49</v>
      </c>
      <c r="J34" s="34">
        <v>6.49</v>
      </c>
      <c r="K34" s="22"/>
      <c r="L34" s="22"/>
      <c r="M34" s="22"/>
      <c r="N34" s="22"/>
      <c r="O34" s="22"/>
      <c r="P34" s="22"/>
    </row>
    <row r="35" spans="1:16" ht="39" customHeight="1" x14ac:dyDescent="0.2">
      <c r="A35" s="22"/>
      <c r="B35" s="35"/>
      <c r="C35" s="1187" t="s">
        <v>556</v>
      </c>
      <c r="D35" s="1187"/>
      <c r="E35" s="1188"/>
      <c r="F35" s="36">
        <v>3.02</v>
      </c>
      <c r="G35" s="37">
        <v>3.22</v>
      </c>
      <c r="H35" s="37">
        <v>2.93</v>
      </c>
      <c r="I35" s="37">
        <v>3.31</v>
      </c>
      <c r="J35" s="38">
        <v>2.97</v>
      </c>
      <c r="K35" s="22"/>
      <c r="L35" s="22"/>
      <c r="M35" s="22"/>
      <c r="N35" s="22"/>
      <c r="O35" s="22"/>
      <c r="P35" s="22"/>
    </row>
    <row r="36" spans="1:16" ht="39" customHeight="1" x14ac:dyDescent="0.2">
      <c r="A36" s="22"/>
      <c r="B36" s="35"/>
      <c r="C36" s="1187" t="s">
        <v>557</v>
      </c>
      <c r="D36" s="1187"/>
      <c r="E36" s="1188"/>
      <c r="F36" s="36">
        <v>0</v>
      </c>
      <c r="G36" s="37">
        <v>0</v>
      </c>
      <c r="H36" s="37">
        <v>0</v>
      </c>
      <c r="I36" s="37">
        <v>0</v>
      </c>
      <c r="J36" s="38">
        <v>0.54</v>
      </c>
      <c r="K36" s="22"/>
      <c r="L36" s="22"/>
      <c r="M36" s="22"/>
      <c r="N36" s="22"/>
      <c r="O36" s="22"/>
      <c r="P36" s="22"/>
    </row>
    <row r="37" spans="1:16" ht="39" customHeight="1" x14ac:dyDescent="0.2">
      <c r="A37" s="22"/>
      <c r="B37" s="35"/>
      <c r="C37" s="1187" t="s">
        <v>558</v>
      </c>
      <c r="D37" s="1187"/>
      <c r="E37" s="1188"/>
      <c r="F37" s="36">
        <v>0.25</v>
      </c>
      <c r="G37" s="37">
        <v>0.54</v>
      </c>
      <c r="H37" s="37">
        <v>0.23</v>
      </c>
      <c r="I37" s="37">
        <v>0.32</v>
      </c>
      <c r="J37" s="38">
        <v>0.28999999999999998</v>
      </c>
      <c r="K37" s="22"/>
      <c r="L37" s="22"/>
      <c r="M37" s="22"/>
      <c r="N37" s="22"/>
      <c r="O37" s="22"/>
      <c r="P37" s="22"/>
    </row>
    <row r="38" spans="1:16" ht="39" customHeight="1" x14ac:dyDescent="0.2">
      <c r="A38" s="22"/>
      <c r="B38" s="35"/>
      <c r="C38" s="1187" t="s">
        <v>559</v>
      </c>
      <c r="D38" s="1187"/>
      <c r="E38" s="1188"/>
      <c r="F38" s="36">
        <v>0</v>
      </c>
      <c r="G38" s="37">
        <v>0</v>
      </c>
      <c r="H38" s="37">
        <v>0</v>
      </c>
      <c r="I38" s="37">
        <v>0</v>
      </c>
      <c r="J38" s="38">
        <v>0</v>
      </c>
      <c r="K38" s="22"/>
      <c r="L38" s="22"/>
      <c r="M38" s="22"/>
      <c r="N38" s="22"/>
      <c r="O38" s="22"/>
      <c r="P38" s="22"/>
    </row>
    <row r="39" spans="1:16" ht="39" customHeight="1" x14ac:dyDescent="0.2">
      <c r="A39" s="22"/>
      <c r="B39" s="35"/>
      <c r="C39" s="1187" t="s">
        <v>560</v>
      </c>
      <c r="D39" s="1187"/>
      <c r="E39" s="1188"/>
      <c r="F39" s="36">
        <v>0</v>
      </c>
      <c r="G39" s="37">
        <v>0</v>
      </c>
      <c r="H39" s="37">
        <v>0</v>
      </c>
      <c r="I39" s="37">
        <v>0</v>
      </c>
      <c r="J39" s="38">
        <v>0</v>
      </c>
      <c r="K39" s="22"/>
      <c r="L39" s="22"/>
      <c r="M39" s="22"/>
      <c r="N39" s="22"/>
      <c r="O39" s="22"/>
      <c r="P39" s="22"/>
    </row>
    <row r="40" spans="1:16" ht="39" customHeight="1" x14ac:dyDescent="0.2">
      <c r="A40" s="22"/>
      <c r="B40" s="35"/>
      <c r="C40" s="1187" t="s">
        <v>561</v>
      </c>
      <c r="D40" s="1187"/>
      <c r="E40" s="1188"/>
      <c r="F40" s="36">
        <v>0.03</v>
      </c>
      <c r="G40" s="37">
        <v>0</v>
      </c>
      <c r="H40" s="37">
        <v>0</v>
      </c>
      <c r="I40" s="37">
        <v>0</v>
      </c>
      <c r="J40" s="38">
        <v>0</v>
      </c>
      <c r="K40" s="22"/>
      <c r="L40" s="22"/>
      <c r="M40" s="22"/>
      <c r="N40" s="22"/>
      <c r="O40" s="22"/>
      <c r="P40" s="22"/>
    </row>
    <row r="41" spans="1:16" ht="39" customHeight="1" x14ac:dyDescent="0.2">
      <c r="A41" s="22"/>
      <c r="B41" s="35"/>
      <c r="C41" s="1187" t="s">
        <v>562</v>
      </c>
      <c r="D41" s="1187"/>
      <c r="E41" s="1188"/>
      <c r="F41" s="36">
        <v>0</v>
      </c>
      <c r="G41" s="37">
        <v>0</v>
      </c>
      <c r="H41" s="37">
        <v>0</v>
      </c>
      <c r="I41" s="37">
        <v>0</v>
      </c>
      <c r="J41" s="38">
        <v>0</v>
      </c>
      <c r="K41" s="22"/>
      <c r="L41" s="22"/>
      <c r="M41" s="22"/>
      <c r="N41" s="22"/>
      <c r="O41" s="22"/>
      <c r="P41" s="22"/>
    </row>
    <row r="42" spans="1:16" ht="39" customHeight="1" x14ac:dyDescent="0.2">
      <c r="A42" s="22"/>
      <c r="B42" s="39"/>
      <c r="C42" s="1187" t="s">
        <v>563</v>
      </c>
      <c r="D42" s="1187"/>
      <c r="E42" s="1188"/>
      <c r="F42" s="36" t="s">
        <v>504</v>
      </c>
      <c r="G42" s="37" t="s">
        <v>504</v>
      </c>
      <c r="H42" s="37" t="s">
        <v>504</v>
      </c>
      <c r="I42" s="37" t="s">
        <v>504</v>
      </c>
      <c r="J42" s="38" t="s">
        <v>504</v>
      </c>
      <c r="K42" s="22"/>
      <c r="L42" s="22"/>
      <c r="M42" s="22"/>
      <c r="N42" s="22"/>
      <c r="O42" s="22"/>
      <c r="P42" s="22"/>
    </row>
    <row r="43" spans="1:16" ht="39" customHeight="1" thickBot="1" x14ac:dyDescent="0.25">
      <c r="A43" s="22"/>
      <c r="B43" s="40"/>
      <c r="C43" s="1189" t="s">
        <v>564</v>
      </c>
      <c r="D43" s="1189"/>
      <c r="E43" s="1190"/>
      <c r="F43" s="41">
        <v>0</v>
      </c>
      <c r="G43" s="42">
        <v>0</v>
      </c>
      <c r="H43" s="42">
        <v>0</v>
      </c>
      <c r="I43" s="42">
        <v>0</v>
      </c>
      <c r="J43" s="43">
        <v>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6nnsOneCIqzMlsPY9qC240DRomy6fY23Vn0X0yGIQWSw8zIH3q1XiCkawHCrCKT8oxkqD+OZWZl0UwEzRWLlQ==" saltValue="ePKlKxx9aVTvUAwETggF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546</v>
      </c>
      <c r="L44" s="54" t="s">
        <v>547</v>
      </c>
      <c r="M44" s="54" t="s">
        <v>548</v>
      </c>
      <c r="N44" s="54" t="s">
        <v>549</v>
      </c>
      <c r="O44" s="55" t="s">
        <v>550</v>
      </c>
      <c r="P44" s="46"/>
      <c r="Q44" s="46"/>
      <c r="R44" s="46"/>
      <c r="S44" s="46"/>
      <c r="T44" s="46"/>
      <c r="U44" s="46"/>
    </row>
    <row r="45" spans="1:21" ht="30.75" customHeight="1" x14ac:dyDescent="0.2">
      <c r="A45" s="46"/>
      <c r="B45" s="1193" t="s">
        <v>10</v>
      </c>
      <c r="C45" s="1194"/>
      <c r="D45" s="56"/>
      <c r="E45" s="1199" t="s">
        <v>11</v>
      </c>
      <c r="F45" s="1199"/>
      <c r="G45" s="1199"/>
      <c r="H45" s="1199"/>
      <c r="I45" s="1199"/>
      <c r="J45" s="1200"/>
      <c r="K45" s="57">
        <v>516</v>
      </c>
      <c r="L45" s="58">
        <v>506</v>
      </c>
      <c r="M45" s="58">
        <v>476</v>
      </c>
      <c r="N45" s="58">
        <v>467</v>
      </c>
      <c r="O45" s="59">
        <v>453</v>
      </c>
      <c r="P45" s="46"/>
      <c r="Q45" s="46"/>
      <c r="R45" s="46"/>
      <c r="S45" s="46"/>
      <c r="T45" s="46"/>
      <c r="U45" s="46"/>
    </row>
    <row r="46" spans="1:21" ht="30.75" customHeight="1" x14ac:dyDescent="0.2">
      <c r="A46" s="46"/>
      <c r="B46" s="1195"/>
      <c r="C46" s="1196"/>
      <c r="D46" s="60"/>
      <c r="E46" s="1201" t="s">
        <v>12</v>
      </c>
      <c r="F46" s="1201"/>
      <c r="G46" s="1201"/>
      <c r="H46" s="1201"/>
      <c r="I46" s="1201"/>
      <c r="J46" s="1202"/>
      <c r="K46" s="61" t="s">
        <v>504</v>
      </c>
      <c r="L46" s="62" t="s">
        <v>504</v>
      </c>
      <c r="M46" s="62" t="s">
        <v>504</v>
      </c>
      <c r="N46" s="62" t="s">
        <v>504</v>
      </c>
      <c r="O46" s="63" t="s">
        <v>504</v>
      </c>
      <c r="P46" s="46"/>
      <c r="Q46" s="46"/>
      <c r="R46" s="46"/>
      <c r="S46" s="46"/>
      <c r="T46" s="46"/>
      <c r="U46" s="46"/>
    </row>
    <row r="47" spans="1:21" ht="30.75" customHeight="1" x14ac:dyDescent="0.2">
      <c r="A47" s="46"/>
      <c r="B47" s="1195"/>
      <c r="C47" s="1196"/>
      <c r="D47" s="60"/>
      <c r="E47" s="1201" t="s">
        <v>13</v>
      </c>
      <c r="F47" s="1201"/>
      <c r="G47" s="1201"/>
      <c r="H47" s="1201"/>
      <c r="I47" s="1201"/>
      <c r="J47" s="1202"/>
      <c r="K47" s="61" t="s">
        <v>504</v>
      </c>
      <c r="L47" s="62" t="s">
        <v>504</v>
      </c>
      <c r="M47" s="62" t="s">
        <v>504</v>
      </c>
      <c r="N47" s="62" t="s">
        <v>504</v>
      </c>
      <c r="O47" s="63" t="s">
        <v>504</v>
      </c>
      <c r="P47" s="46"/>
      <c r="Q47" s="46"/>
      <c r="R47" s="46"/>
      <c r="S47" s="46"/>
      <c r="T47" s="46"/>
      <c r="U47" s="46"/>
    </row>
    <row r="48" spans="1:21" ht="30.75" customHeight="1" x14ac:dyDescent="0.2">
      <c r="A48" s="46"/>
      <c r="B48" s="1195"/>
      <c r="C48" s="1196"/>
      <c r="D48" s="60"/>
      <c r="E48" s="1201" t="s">
        <v>14</v>
      </c>
      <c r="F48" s="1201"/>
      <c r="G48" s="1201"/>
      <c r="H48" s="1201"/>
      <c r="I48" s="1201"/>
      <c r="J48" s="1202"/>
      <c r="K48" s="61">
        <v>50</v>
      </c>
      <c r="L48" s="62">
        <v>42</v>
      </c>
      <c r="M48" s="62">
        <v>47</v>
      </c>
      <c r="N48" s="62">
        <v>42</v>
      </c>
      <c r="O48" s="63">
        <v>43</v>
      </c>
      <c r="P48" s="46"/>
      <c r="Q48" s="46"/>
      <c r="R48" s="46"/>
      <c r="S48" s="46"/>
      <c r="T48" s="46"/>
      <c r="U48" s="46"/>
    </row>
    <row r="49" spans="1:21" ht="30.75" customHeight="1" x14ac:dyDescent="0.2">
      <c r="A49" s="46"/>
      <c r="B49" s="1195"/>
      <c r="C49" s="1196"/>
      <c r="D49" s="60"/>
      <c r="E49" s="1201" t="s">
        <v>15</v>
      </c>
      <c r="F49" s="1201"/>
      <c r="G49" s="1201"/>
      <c r="H49" s="1201"/>
      <c r="I49" s="1201"/>
      <c r="J49" s="1202"/>
      <c r="K49" s="61">
        <v>1</v>
      </c>
      <c r="L49" s="62">
        <v>1</v>
      </c>
      <c r="M49" s="62">
        <v>1</v>
      </c>
      <c r="N49" s="62">
        <v>1</v>
      </c>
      <c r="O49" s="63">
        <v>1</v>
      </c>
      <c r="P49" s="46"/>
      <c r="Q49" s="46"/>
      <c r="R49" s="46"/>
      <c r="S49" s="46"/>
      <c r="T49" s="46"/>
      <c r="U49" s="46"/>
    </row>
    <row r="50" spans="1:21" ht="30.75" customHeight="1" x14ac:dyDescent="0.2">
      <c r="A50" s="46"/>
      <c r="B50" s="1195"/>
      <c r="C50" s="1196"/>
      <c r="D50" s="60"/>
      <c r="E50" s="1201" t="s">
        <v>16</v>
      </c>
      <c r="F50" s="1201"/>
      <c r="G50" s="1201"/>
      <c r="H50" s="1201"/>
      <c r="I50" s="1201"/>
      <c r="J50" s="1202"/>
      <c r="K50" s="61">
        <v>22</v>
      </c>
      <c r="L50" s="62">
        <v>22</v>
      </c>
      <c r="M50" s="62">
        <v>22</v>
      </c>
      <c r="N50" s="62">
        <v>21</v>
      </c>
      <c r="O50" s="63">
        <v>20</v>
      </c>
      <c r="P50" s="46"/>
      <c r="Q50" s="46"/>
      <c r="R50" s="46"/>
      <c r="S50" s="46"/>
      <c r="T50" s="46"/>
      <c r="U50" s="46"/>
    </row>
    <row r="51" spans="1:21" ht="30.75" customHeight="1" x14ac:dyDescent="0.2">
      <c r="A51" s="46"/>
      <c r="B51" s="1197"/>
      <c r="C51" s="1198"/>
      <c r="D51" s="64"/>
      <c r="E51" s="1201" t="s">
        <v>17</v>
      </c>
      <c r="F51" s="1201"/>
      <c r="G51" s="1201"/>
      <c r="H51" s="1201"/>
      <c r="I51" s="1201"/>
      <c r="J51" s="1202"/>
      <c r="K51" s="61" t="s">
        <v>504</v>
      </c>
      <c r="L51" s="62" t="s">
        <v>504</v>
      </c>
      <c r="M51" s="62" t="s">
        <v>504</v>
      </c>
      <c r="N51" s="62" t="s">
        <v>504</v>
      </c>
      <c r="O51" s="63" t="s">
        <v>504</v>
      </c>
      <c r="P51" s="46"/>
      <c r="Q51" s="46"/>
      <c r="R51" s="46"/>
      <c r="S51" s="46"/>
      <c r="T51" s="46"/>
      <c r="U51" s="46"/>
    </row>
    <row r="52" spans="1:21" ht="30.75" customHeight="1" x14ac:dyDescent="0.2">
      <c r="A52" s="46"/>
      <c r="B52" s="1203" t="s">
        <v>18</v>
      </c>
      <c r="C52" s="1204"/>
      <c r="D52" s="64"/>
      <c r="E52" s="1201" t="s">
        <v>19</v>
      </c>
      <c r="F52" s="1201"/>
      <c r="G52" s="1201"/>
      <c r="H52" s="1201"/>
      <c r="I52" s="1201"/>
      <c r="J52" s="1202"/>
      <c r="K52" s="61">
        <v>434</v>
      </c>
      <c r="L52" s="62">
        <v>413</v>
      </c>
      <c r="M52" s="62">
        <v>385</v>
      </c>
      <c r="N52" s="62">
        <v>368</v>
      </c>
      <c r="O52" s="63">
        <v>353</v>
      </c>
      <c r="P52" s="46"/>
      <c r="Q52" s="46"/>
      <c r="R52" s="46"/>
      <c r="S52" s="46"/>
      <c r="T52" s="46"/>
      <c r="U52" s="46"/>
    </row>
    <row r="53" spans="1:21" ht="30.75" customHeight="1" thickBot="1" x14ac:dyDescent="0.25">
      <c r="A53" s="46"/>
      <c r="B53" s="1205" t="s">
        <v>20</v>
      </c>
      <c r="C53" s="1206"/>
      <c r="D53" s="65"/>
      <c r="E53" s="1207" t="s">
        <v>21</v>
      </c>
      <c r="F53" s="1207"/>
      <c r="G53" s="1207"/>
      <c r="H53" s="1207"/>
      <c r="I53" s="1207"/>
      <c r="J53" s="1208"/>
      <c r="K53" s="66">
        <v>155</v>
      </c>
      <c r="L53" s="67">
        <v>158</v>
      </c>
      <c r="M53" s="67">
        <v>161</v>
      </c>
      <c r="N53" s="67">
        <v>163</v>
      </c>
      <c r="O53" s="68">
        <v>164</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565</v>
      </c>
      <c r="P55" s="46"/>
      <c r="Q55" s="46"/>
      <c r="R55" s="46"/>
      <c r="S55" s="46"/>
      <c r="T55" s="46"/>
      <c r="U55" s="46"/>
    </row>
    <row r="56" spans="1:21" ht="31.5" customHeight="1" thickBot="1" x14ac:dyDescent="0.25">
      <c r="A56" s="46"/>
      <c r="B56" s="74"/>
      <c r="C56" s="75"/>
      <c r="D56" s="75"/>
      <c r="E56" s="76"/>
      <c r="F56" s="76"/>
      <c r="G56" s="76"/>
      <c r="H56" s="76"/>
      <c r="I56" s="76"/>
      <c r="J56" s="77" t="s">
        <v>2</v>
      </c>
      <c r="K56" s="78" t="s">
        <v>566</v>
      </c>
      <c r="L56" s="79" t="s">
        <v>567</v>
      </c>
      <c r="M56" s="79" t="s">
        <v>568</v>
      </c>
      <c r="N56" s="79" t="s">
        <v>569</v>
      </c>
      <c r="O56" s="80" t="s">
        <v>570</v>
      </c>
      <c r="P56" s="46"/>
      <c r="Q56" s="46"/>
      <c r="R56" s="46"/>
      <c r="S56" s="46"/>
      <c r="T56" s="46"/>
      <c r="U56" s="46"/>
    </row>
    <row r="57" spans="1:21" ht="31.5" customHeight="1" x14ac:dyDescent="0.2">
      <c r="B57" s="1209" t="s">
        <v>24</v>
      </c>
      <c r="C57" s="1210"/>
      <c r="D57" s="1213" t="s">
        <v>25</v>
      </c>
      <c r="E57" s="1214"/>
      <c r="F57" s="1214"/>
      <c r="G57" s="1214"/>
      <c r="H57" s="1214"/>
      <c r="I57" s="1214"/>
      <c r="J57" s="1215"/>
      <c r="K57" s="81"/>
      <c r="L57" s="82"/>
      <c r="M57" s="82"/>
      <c r="N57" s="82"/>
      <c r="O57" s="83"/>
    </row>
    <row r="58" spans="1:21" ht="31.5" customHeight="1" thickBot="1" x14ac:dyDescent="0.25">
      <c r="B58" s="1211"/>
      <c r="C58" s="1212"/>
      <c r="D58" s="1216" t="s">
        <v>26</v>
      </c>
      <c r="E58" s="1217"/>
      <c r="F58" s="1217"/>
      <c r="G58" s="1217"/>
      <c r="H58" s="1217"/>
      <c r="I58" s="1217"/>
      <c r="J58" s="1218"/>
      <c r="K58" s="84"/>
      <c r="L58" s="85"/>
      <c r="M58" s="85"/>
      <c r="N58" s="85"/>
      <c r="O58" s="86"/>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YrhWO8XidN2toGFiBh0a09uZLBPhGtKGlvxAW+/puH9AoE2FA0yIMskWN910QgfZpoCo6v93v+2c/1CvmSetwQ==" saltValue="r92Bj3DZ9fsNe1N6vbRB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546</v>
      </c>
      <c r="J40" s="98" t="s">
        <v>547</v>
      </c>
      <c r="K40" s="98" t="s">
        <v>548</v>
      </c>
      <c r="L40" s="98" t="s">
        <v>549</v>
      </c>
      <c r="M40" s="99" t="s">
        <v>550</v>
      </c>
    </row>
    <row r="41" spans="2:13" ht="27.75" customHeight="1" x14ac:dyDescent="0.2">
      <c r="B41" s="1219" t="s">
        <v>29</v>
      </c>
      <c r="C41" s="1220"/>
      <c r="D41" s="100"/>
      <c r="E41" s="1225" t="s">
        <v>30</v>
      </c>
      <c r="F41" s="1225"/>
      <c r="G41" s="1225"/>
      <c r="H41" s="1226"/>
      <c r="I41" s="332">
        <v>4300</v>
      </c>
      <c r="J41" s="333">
        <v>4209</v>
      </c>
      <c r="K41" s="333">
        <v>4404</v>
      </c>
      <c r="L41" s="333">
        <v>5397</v>
      </c>
      <c r="M41" s="334">
        <v>5461</v>
      </c>
    </row>
    <row r="42" spans="2:13" ht="27.75" customHeight="1" x14ac:dyDescent="0.2">
      <c r="B42" s="1221"/>
      <c r="C42" s="1222"/>
      <c r="D42" s="101"/>
      <c r="E42" s="1227" t="s">
        <v>31</v>
      </c>
      <c r="F42" s="1227"/>
      <c r="G42" s="1227"/>
      <c r="H42" s="1228"/>
      <c r="I42" s="335">
        <v>117</v>
      </c>
      <c r="J42" s="336">
        <v>103</v>
      </c>
      <c r="K42" s="336">
        <v>89</v>
      </c>
      <c r="L42" s="336">
        <v>75</v>
      </c>
      <c r="M42" s="337">
        <v>60</v>
      </c>
    </row>
    <row r="43" spans="2:13" ht="27.75" customHeight="1" x14ac:dyDescent="0.2">
      <c r="B43" s="1221"/>
      <c r="C43" s="1222"/>
      <c r="D43" s="101"/>
      <c r="E43" s="1227" t="s">
        <v>32</v>
      </c>
      <c r="F43" s="1227"/>
      <c r="G43" s="1227"/>
      <c r="H43" s="1228"/>
      <c r="I43" s="335">
        <v>580</v>
      </c>
      <c r="J43" s="336">
        <v>579</v>
      </c>
      <c r="K43" s="336">
        <v>594</v>
      </c>
      <c r="L43" s="336">
        <v>688</v>
      </c>
      <c r="M43" s="337">
        <v>664</v>
      </c>
    </row>
    <row r="44" spans="2:13" ht="27.75" customHeight="1" x14ac:dyDescent="0.2">
      <c r="B44" s="1221"/>
      <c r="C44" s="1222"/>
      <c r="D44" s="101"/>
      <c r="E44" s="1227" t="s">
        <v>33</v>
      </c>
      <c r="F44" s="1227"/>
      <c r="G44" s="1227"/>
      <c r="H44" s="1228"/>
      <c r="I44" s="335">
        <v>7</v>
      </c>
      <c r="J44" s="336">
        <v>6</v>
      </c>
      <c r="K44" s="336">
        <v>5</v>
      </c>
      <c r="L44" s="336">
        <v>4</v>
      </c>
      <c r="M44" s="337">
        <v>3</v>
      </c>
    </row>
    <row r="45" spans="2:13" ht="27.75" customHeight="1" x14ac:dyDescent="0.2">
      <c r="B45" s="1221"/>
      <c r="C45" s="1222"/>
      <c r="D45" s="101"/>
      <c r="E45" s="1227" t="s">
        <v>34</v>
      </c>
      <c r="F45" s="1227"/>
      <c r="G45" s="1227"/>
      <c r="H45" s="1228"/>
      <c r="I45" s="335">
        <v>315</v>
      </c>
      <c r="J45" s="336">
        <v>264</v>
      </c>
      <c r="K45" s="336">
        <v>267</v>
      </c>
      <c r="L45" s="336">
        <v>293</v>
      </c>
      <c r="M45" s="337">
        <v>302</v>
      </c>
    </row>
    <row r="46" spans="2:13" ht="27.75" customHeight="1" x14ac:dyDescent="0.2">
      <c r="B46" s="1221"/>
      <c r="C46" s="1222"/>
      <c r="D46" s="102"/>
      <c r="E46" s="1227" t="s">
        <v>35</v>
      </c>
      <c r="F46" s="1227"/>
      <c r="G46" s="1227"/>
      <c r="H46" s="1228"/>
      <c r="I46" s="335">
        <v>603</v>
      </c>
      <c r="J46" s="336">
        <v>575</v>
      </c>
      <c r="K46" s="336">
        <v>585</v>
      </c>
      <c r="L46" s="336">
        <v>524</v>
      </c>
      <c r="M46" s="337">
        <v>478</v>
      </c>
    </row>
    <row r="47" spans="2:13" ht="27.75" customHeight="1" x14ac:dyDescent="0.2">
      <c r="B47" s="1221"/>
      <c r="C47" s="1222"/>
      <c r="D47" s="103"/>
      <c r="E47" s="1229" t="s">
        <v>36</v>
      </c>
      <c r="F47" s="1230"/>
      <c r="G47" s="1230"/>
      <c r="H47" s="1231"/>
      <c r="I47" s="335" t="s">
        <v>504</v>
      </c>
      <c r="J47" s="336" t="s">
        <v>504</v>
      </c>
      <c r="K47" s="336" t="s">
        <v>504</v>
      </c>
      <c r="L47" s="336" t="s">
        <v>504</v>
      </c>
      <c r="M47" s="337" t="s">
        <v>504</v>
      </c>
    </row>
    <row r="48" spans="2:13" ht="27.75" customHeight="1" x14ac:dyDescent="0.2">
      <c r="B48" s="1221"/>
      <c r="C48" s="1222"/>
      <c r="D48" s="101"/>
      <c r="E48" s="1227" t="s">
        <v>37</v>
      </c>
      <c r="F48" s="1227"/>
      <c r="G48" s="1227"/>
      <c r="H48" s="1228"/>
      <c r="I48" s="335" t="s">
        <v>504</v>
      </c>
      <c r="J48" s="336" t="s">
        <v>504</v>
      </c>
      <c r="K48" s="336" t="s">
        <v>504</v>
      </c>
      <c r="L48" s="336" t="s">
        <v>504</v>
      </c>
      <c r="M48" s="337" t="s">
        <v>504</v>
      </c>
    </row>
    <row r="49" spans="2:13" ht="27.75" customHeight="1" x14ac:dyDescent="0.2">
      <c r="B49" s="1223"/>
      <c r="C49" s="1224"/>
      <c r="D49" s="101"/>
      <c r="E49" s="1227" t="s">
        <v>38</v>
      </c>
      <c r="F49" s="1227"/>
      <c r="G49" s="1227"/>
      <c r="H49" s="1228"/>
      <c r="I49" s="335" t="s">
        <v>504</v>
      </c>
      <c r="J49" s="336" t="s">
        <v>504</v>
      </c>
      <c r="K49" s="336" t="s">
        <v>504</v>
      </c>
      <c r="L49" s="336" t="s">
        <v>504</v>
      </c>
      <c r="M49" s="337" t="s">
        <v>504</v>
      </c>
    </row>
    <row r="50" spans="2:13" ht="27.75" customHeight="1" x14ac:dyDescent="0.2">
      <c r="B50" s="1232" t="s">
        <v>39</v>
      </c>
      <c r="C50" s="1233"/>
      <c r="D50" s="104"/>
      <c r="E50" s="1227" t="s">
        <v>40</v>
      </c>
      <c r="F50" s="1227"/>
      <c r="G50" s="1227"/>
      <c r="H50" s="1228"/>
      <c r="I50" s="335">
        <v>3463</v>
      </c>
      <c r="J50" s="336">
        <v>3708</v>
      </c>
      <c r="K50" s="336">
        <v>3290</v>
      </c>
      <c r="L50" s="336">
        <v>3369</v>
      </c>
      <c r="M50" s="337">
        <v>3598</v>
      </c>
    </row>
    <row r="51" spans="2:13" ht="27.75" customHeight="1" x14ac:dyDescent="0.2">
      <c r="B51" s="1221"/>
      <c r="C51" s="1222"/>
      <c r="D51" s="101"/>
      <c r="E51" s="1227" t="s">
        <v>41</v>
      </c>
      <c r="F51" s="1227"/>
      <c r="G51" s="1227"/>
      <c r="H51" s="1228"/>
      <c r="I51" s="335">
        <v>187</v>
      </c>
      <c r="J51" s="336">
        <v>174</v>
      </c>
      <c r="K51" s="336">
        <v>166</v>
      </c>
      <c r="L51" s="336">
        <v>155</v>
      </c>
      <c r="M51" s="337">
        <v>144</v>
      </c>
    </row>
    <row r="52" spans="2:13" ht="27.75" customHeight="1" x14ac:dyDescent="0.2">
      <c r="B52" s="1223"/>
      <c r="C52" s="1224"/>
      <c r="D52" s="101"/>
      <c r="E52" s="1227" t="s">
        <v>42</v>
      </c>
      <c r="F52" s="1227"/>
      <c r="G52" s="1227"/>
      <c r="H52" s="1228"/>
      <c r="I52" s="335">
        <v>3244</v>
      </c>
      <c r="J52" s="336">
        <v>3188</v>
      </c>
      <c r="K52" s="336">
        <v>3327</v>
      </c>
      <c r="L52" s="336">
        <v>4160</v>
      </c>
      <c r="M52" s="337">
        <v>4093</v>
      </c>
    </row>
    <row r="53" spans="2:13" ht="27.75" customHeight="1" thickBot="1" x14ac:dyDescent="0.25">
      <c r="B53" s="1234" t="s">
        <v>43</v>
      </c>
      <c r="C53" s="1235"/>
      <c r="D53" s="105"/>
      <c r="E53" s="1236" t="s">
        <v>44</v>
      </c>
      <c r="F53" s="1236"/>
      <c r="G53" s="1236"/>
      <c r="H53" s="1237"/>
      <c r="I53" s="338">
        <v>-971</v>
      </c>
      <c r="J53" s="339">
        <v>-1333</v>
      </c>
      <c r="K53" s="339">
        <v>-838</v>
      </c>
      <c r="L53" s="339">
        <v>-703</v>
      </c>
      <c r="M53" s="340">
        <v>-867</v>
      </c>
    </row>
    <row r="54" spans="2:13" ht="27.75" customHeight="1" x14ac:dyDescent="0.2">
      <c r="B54" s="106" t="s">
        <v>45</v>
      </c>
      <c r="C54" s="107"/>
      <c r="D54" s="107"/>
      <c r="E54" s="108"/>
      <c r="F54" s="108"/>
      <c r="G54" s="108"/>
      <c r="H54" s="108"/>
      <c r="I54" s="109"/>
      <c r="J54" s="109"/>
      <c r="K54" s="109"/>
      <c r="L54" s="109"/>
      <c r="M54" s="109"/>
    </row>
    <row r="55" spans="2:13" ht="13.2" x14ac:dyDescent="0.2"/>
  </sheetData>
  <sheetProtection algorithmName="SHA-512" hashValue="1zwNR3kH/ZvivVGrav9VjnCuQms/EETtpFy5AM6a3CmhjcP2+36ercMUM3CPO6ovFwGKAraKQsRfMIzenNLp/g==" saltValue="F6hksqEvsWYRRQT/WAKl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46</v>
      </c>
    </row>
    <row r="54" spans="2:8" ht="29.25" customHeight="1" thickBot="1" x14ac:dyDescent="0.3">
      <c r="B54" s="111" t="s">
        <v>1</v>
      </c>
      <c r="C54" s="112"/>
      <c r="D54" s="112"/>
      <c r="E54" s="113" t="s">
        <v>2</v>
      </c>
      <c r="F54" s="114" t="s">
        <v>548</v>
      </c>
      <c r="G54" s="114" t="s">
        <v>549</v>
      </c>
      <c r="H54" s="115" t="s">
        <v>550</v>
      </c>
    </row>
    <row r="55" spans="2:8" ht="52.5" customHeight="1" x14ac:dyDescent="0.2">
      <c r="B55" s="116"/>
      <c r="C55" s="1246" t="s">
        <v>47</v>
      </c>
      <c r="D55" s="1246"/>
      <c r="E55" s="1247"/>
      <c r="F55" s="117">
        <v>1943</v>
      </c>
      <c r="G55" s="117">
        <v>2019</v>
      </c>
      <c r="H55" s="118">
        <v>2365</v>
      </c>
    </row>
    <row r="56" spans="2:8" ht="52.5" customHeight="1" x14ac:dyDescent="0.2">
      <c r="B56" s="119"/>
      <c r="C56" s="1248" t="s">
        <v>48</v>
      </c>
      <c r="D56" s="1248"/>
      <c r="E56" s="1249"/>
      <c r="F56" s="120">
        <v>84</v>
      </c>
      <c r="G56" s="120">
        <v>75</v>
      </c>
      <c r="H56" s="121">
        <v>89</v>
      </c>
    </row>
    <row r="57" spans="2:8" ht="53.25" customHeight="1" x14ac:dyDescent="0.2">
      <c r="B57" s="119"/>
      <c r="C57" s="1250" t="s">
        <v>49</v>
      </c>
      <c r="D57" s="1250"/>
      <c r="E57" s="1251"/>
      <c r="F57" s="122">
        <v>3089</v>
      </c>
      <c r="G57" s="122">
        <v>1865</v>
      </c>
      <c r="H57" s="123">
        <v>1787</v>
      </c>
    </row>
    <row r="58" spans="2:8" ht="45.75" customHeight="1" x14ac:dyDescent="0.2">
      <c r="B58" s="124"/>
      <c r="C58" s="1238" t="s">
        <v>587</v>
      </c>
      <c r="D58" s="1239"/>
      <c r="E58" s="1240"/>
      <c r="F58" s="125">
        <v>1628</v>
      </c>
      <c r="G58" s="125">
        <v>1510</v>
      </c>
      <c r="H58" s="126">
        <v>1429</v>
      </c>
    </row>
    <row r="59" spans="2:8" ht="45.75" customHeight="1" x14ac:dyDescent="0.2">
      <c r="B59" s="124"/>
      <c r="C59" s="1238" t="s">
        <v>588</v>
      </c>
      <c r="D59" s="1239"/>
      <c r="E59" s="1240"/>
      <c r="F59" s="125">
        <v>140</v>
      </c>
      <c r="G59" s="125">
        <v>123</v>
      </c>
      <c r="H59" s="126">
        <v>122</v>
      </c>
    </row>
    <row r="60" spans="2:8" ht="45.75" customHeight="1" x14ac:dyDescent="0.2">
      <c r="B60" s="124"/>
      <c r="C60" s="1238" t="s">
        <v>589</v>
      </c>
      <c r="D60" s="1239"/>
      <c r="E60" s="1240"/>
      <c r="F60" s="125">
        <v>101</v>
      </c>
      <c r="G60" s="125">
        <v>93</v>
      </c>
      <c r="H60" s="126">
        <v>86</v>
      </c>
    </row>
    <row r="61" spans="2:8" ht="45.75" customHeight="1" x14ac:dyDescent="0.2">
      <c r="B61" s="124"/>
      <c r="C61" s="1238" t="s">
        <v>590</v>
      </c>
      <c r="D61" s="1239"/>
      <c r="E61" s="1240"/>
      <c r="F61" s="125">
        <v>47</v>
      </c>
      <c r="G61" s="125">
        <v>48</v>
      </c>
      <c r="H61" s="126">
        <v>55</v>
      </c>
    </row>
    <row r="62" spans="2:8" ht="45.75" customHeight="1" thickBot="1" x14ac:dyDescent="0.25">
      <c r="B62" s="127"/>
      <c r="C62" s="1241" t="s">
        <v>591</v>
      </c>
      <c r="D62" s="1242"/>
      <c r="E62" s="1243"/>
      <c r="F62" s="128">
        <v>43</v>
      </c>
      <c r="G62" s="128">
        <v>46</v>
      </c>
      <c r="H62" s="129">
        <v>46</v>
      </c>
    </row>
    <row r="63" spans="2:8" ht="52.5" customHeight="1" thickBot="1" x14ac:dyDescent="0.25">
      <c r="B63" s="130"/>
      <c r="C63" s="1244" t="s">
        <v>50</v>
      </c>
      <c r="D63" s="1244"/>
      <c r="E63" s="1245"/>
      <c r="F63" s="131">
        <v>5116</v>
      </c>
      <c r="G63" s="131">
        <v>3959</v>
      </c>
      <c r="H63" s="132">
        <v>4242</v>
      </c>
    </row>
    <row r="64" spans="2:8" ht="13.2" x14ac:dyDescent="0.2"/>
  </sheetData>
  <sheetProtection algorithmName="SHA-512" hashValue="Sgvo5XdN5Mn/rDnG7Yi0RlvS10mHMcaQSUnW7avyAnJmdt/8M425Qo9HtrA32qjrFpdAB4qFvvzj2hsE6N1kGg==" saltValue="IQLsrr/jAKN6/H+Ug9xw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45" customWidth="1"/>
    <col min="2" max="107" width="2.44140625" style="245" customWidth="1"/>
    <col min="108" max="108" width="6.109375" style="251" customWidth="1"/>
    <col min="109" max="109" width="5.88671875" style="249" customWidth="1"/>
    <col min="110" max="16384" width="8.6640625" style="245" hidden="1"/>
  </cols>
  <sheetData>
    <row r="1" spans="1:109" ht="42.75" customHeight="1" x14ac:dyDescent="0.2">
      <c r="A1" s="355"/>
      <c r="B1" s="356"/>
      <c r="DD1" s="245"/>
      <c r="DE1" s="245"/>
    </row>
    <row r="2" spans="1:109" ht="25.5" customHeight="1" x14ac:dyDescent="0.2">
      <c r="A2" s="357"/>
      <c r="C2" s="357"/>
      <c r="O2" s="357"/>
      <c r="P2" s="357"/>
      <c r="Q2" s="357"/>
      <c r="R2" s="357"/>
      <c r="S2" s="357"/>
      <c r="T2" s="357"/>
      <c r="U2" s="357"/>
      <c r="V2" s="357"/>
      <c r="W2" s="357"/>
      <c r="X2" s="357"/>
      <c r="Y2" s="357"/>
      <c r="Z2" s="357"/>
      <c r="AA2" s="357"/>
      <c r="AB2" s="357"/>
      <c r="AC2" s="357"/>
      <c r="AD2" s="357"/>
      <c r="AE2" s="357"/>
      <c r="AF2" s="357"/>
      <c r="AG2" s="357"/>
      <c r="AH2" s="357"/>
      <c r="AI2" s="357"/>
      <c r="AU2" s="357"/>
      <c r="BG2" s="357"/>
      <c r="BS2" s="357"/>
      <c r="CE2" s="357"/>
      <c r="CQ2" s="357"/>
      <c r="DD2" s="245"/>
      <c r="DE2" s="245"/>
    </row>
    <row r="3" spans="1:109" ht="25.5" customHeight="1" x14ac:dyDescent="0.2">
      <c r="A3" s="357"/>
      <c r="C3" s="357"/>
      <c r="O3" s="357"/>
      <c r="P3" s="357"/>
      <c r="Q3" s="357"/>
      <c r="R3" s="357"/>
      <c r="S3" s="357"/>
      <c r="T3" s="357"/>
      <c r="U3" s="357"/>
      <c r="V3" s="357"/>
      <c r="W3" s="357"/>
      <c r="X3" s="357"/>
      <c r="Y3" s="357"/>
      <c r="Z3" s="357"/>
      <c r="AA3" s="357"/>
      <c r="AB3" s="357"/>
      <c r="AC3" s="357"/>
      <c r="AD3" s="357"/>
      <c r="AE3" s="357"/>
      <c r="AF3" s="357"/>
      <c r="AG3" s="357"/>
      <c r="AH3" s="357"/>
      <c r="AI3" s="357"/>
      <c r="AU3" s="357"/>
      <c r="BG3" s="357"/>
      <c r="BS3" s="357"/>
      <c r="CE3" s="357"/>
      <c r="CQ3" s="357"/>
      <c r="DD3" s="245"/>
      <c r="DE3" s="245"/>
    </row>
    <row r="4" spans="1:109" s="243" customFormat="1" ht="13.2" x14ac:dyDescent="0.2">
      <c r="A4" s="357"/>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c r="AP4" s="357"/>
      <c r="AQ4" s="357"/>
      <c r="AR4" s="357"/>
      <c r="AS4" s="357"/>
      <c r="AT4" s="357"/>
      <c r="AU4" s="357"/>
      <c r="AV4" s="357"/>
      <c r="AW4" s="357"/>
      <c r="AX4" s="357"/>
      <c r="AY4" s="357"/>
      <c r="AZ4" s="357"/>
      <c r="BA4" s="357"/>
      <c r="BB4" s="357"/>
      <c r="BC4" s="357"/>
      <c r="BD4" s="357"/>
      <c r="BE4" s="357"/>
      <c r="BF4" s="357"/>
      <c r="BG4" s="357"/>
      <c r="BH4" s="357"/>
      <c r="BI4" s="357"/>
      <c r="BJ4" s="357"/>
      <c r="BK4" s="357"/>
      <c r="BL4" s="357"/>
      <c r="BM4" s="357"/>
      <c r="BN4" s="357"/>
      <c r="BO4" s="357"/>
      <c r="BP4" s="357"/>
      <c r="BQ4" s="357"/>
      <c r="BR4" s="357"/>
      <c r="BS4" s="357"/>
      <c r="BT4" s="357"/>
      <c r="BU4" s="357"/>
      <c r="BV4" s="357"/>
      <c r="BW4" s="357"/>
      <c r="BX4" s="357"/>
      <c r="BY4" s="357"/>
      <c r="BZ4" s="357"/>
      <c r="CA4" s="357"/>
      <c r="CB4" s="357"/>
      <c r="CC4" s="357"/>
      <c r="CD4" s="357"/>
      <c r="CE4" s="357"/>
      <c r="CF4" s="357"/>
      <c r="CG4" s="357"/>
      <c r="CH4" s="357"/>
      <c r="CI4" s="357"/>
      <c r="CJ4" s="357"/>
      <c r="CK4" s="357"/>
      <c r="CL4" s="357"/>
      <c r="CM4" s="357"/>
      <c r="CN4" s="357"/>
      <c r="CO4" s="357"/>
      <c r="CP4" s="357"/>
      <c r="CQ4" s="357"/>
      <c r="CR4" s="357"/>
      <c r="CS4" s="357"/>
      <c r="CT4" s="357"/>
      <c r="CU4" s="357"/>
      <c r="CV4" s="357"/>
      <c r="CW4" s="357"/>
      <c r="CX4" s="357"/>
      <c r="CY4" s="357"/>
      <c r="CZ4" s="357"/>
      <c r="DA4" s="357"/>
      <c r="DB4" s="357"/>
      <c r="DC4" s="357"/>
      <c r="DD4" s="357"/>
      <c r="DE4" s="357"/>
    </row>
    <row r="5" spans="1:109" s="243" customFormat="1" ht="13.2" x14ac:dyDescent="0.2">
      <c r="A5" s="357"/>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c r="BJ5" s="357"/>
      <c r="BK5" s="357"/>
      <c r="BL5" s="357"/>
      <c r="BM5" s="357"/>
      <c r="BN5" s="357"/>
      <c r="BO5" s="357"/>
      <c r="BP5" s="357"/>
      <c r="BQ5" s="357"/>
      <c r="BR5" s="357"/>
      <c r="BS5" s="357"/>
      <c r="BT5" s="357"/>
      <c r="BU5" s="357"/>
      <c r="BV5" s="357"/>
      <c r="BW5" s="357"/>
      <c r="BX5" s="357"/>
      <c r="BY5" s="357"/>
      <c r="BZ5" s="357"/>
      <c r="CA5" s="357"/>
      <c r="CB5" s="357"/>
      <c r="CC5" s="357"/>
      <c r="CD5" s="357"/>
      <c r="CE5" s="357"/>
      <c r="CF5" s="357"/>
      <c r="CG5" s="357"/>
      <c r="CH5" s="357"/>
      <c r="CI5" s="357"/>
      <c r="CJ5" s="357"/>
      <c r="CK5" s="357"/>
      <c r="CL5" s="357"/>
      <c r="CM5" s="357"/>
      <c r="CN5" s="357"/>
      <c r="CO5" s="357"/>
      <c r="CP5" s="357"/>
      <c r="CQ5" s="357"/>
      <c r="CR5" s="357"/>
      <c r="CS5" s="357"/>
      <c r="CT5" s="357"/>
      <c r="CU5" s="357"/>
      <c r="CV5" s="357"/>
      <c r="CW5" s="357"/>
      <c r="CX5" s="357"/>
      <c r="CY5" s="357"/>
      <c r="CZ5" s="357"/>
      <c r="DA5" s="357"/>
      <c r="DB5" s="357"/>
      <c r="DC5" s="357"/>
      <c r="DD5" s="357"/>
      <c r="DE5" s="357"/>
    </row>
    <row r="6" spans="1:109" s="243" customFormat="1" ht="13.2" x14ac:dyDescent="0.2">
      <c r="A6" s="357"/>
      <c r="B6" s="357"/>
      <c r="C6" s="357"/>
      <c r="D6" s="357"/>
      <c r="E6" s="357"/>
      <c r="F6" s="357"/>
      <c r="G6" s="357"/>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7"/>
      <c r="AY6" s="357"/>
      <c r="AZ6" s="357"/>
      <c r="BA6" s="357"/>
      <c r="BB6" s="357"/>
      <c r="BC6" s="357"/>
      <c r="BD6" s="357"/>
      <c r="BE6" s="357"/>
      <c r="BF6" s="357"/>
      <c r="BG6" s="357"/>
      <c r="BH6" s="357"/>
      <c r="BI6" s="357"/>
      <c r="BJ6" s="357"/>
      <c r="BK6" s="357"/>
      <c r="BL6" s="357"/>
      <c r="BM6" s="357"/>
      <c r="BN6" s="357"/>
      <c r="BO6" s="357"/>
      <c r="BP6" s="357"/>
      <c r="BQ6" s="357"/>
      <c r="BR6" s="357"/>
      <c r="BS6" s="357"/>
      <c r="BT6" s="357"/>
      <c r="BU6" s="357"/>
      <c r="BV6" s="357"/>
      <c r="BW6" s="357"/>
      <c r="BX6" s="357"/>
      <c r="BY6" s="357"/>
      <c r="BZ6" s="357"/>
      <c r="CA6" s="357"/>
      <c r="CB6" s="357"/>
      <c r="CC6" s="357"/>
      <c r="CD6" s="357"/>
      <c r="CE6" s="357"/>
      <c r="CF6" s="357"/>
      <c r="CG6" s="357"/>
      <c r="CH6" s="357"/>
      <c r="CI6" s="357"/>
      <c r="CJ6" s="357"/>
      <c r="CK6" s="357"/>
      <c r="CL6" s="357"/>
      <c r="CM6" s="357"/>
      <c r="CN6" s="357"/>
      <c r="CO6" s="357"/>
      <c r="CP6" s="357"/>
      <c r="CQ6" s="357"/>
      <c r="CR6" s="357"/>
      <c r="CS6" s="357"/>
      <c r="CT6" s="357"/>
      <c r="CU6" s="357"/>
      <c r="CV6" s="357"/>
      <c r="CW6" s="357"/>
      <c r="CX6" s="357"/>
      <c r="CY6" s="357"/>
      <c r="CZ6" s="357"/>
      <c r="DA6" s="357"/>
      <c r="DB6" s="357"/>
      <c r="DC6" s="357"/>
      <c r="DD6" s="357"/>
      <c r="DE6" s="357"/>
    </row>
    <row r="7" spans="1:109" s="243" customFormat="1" ht="13.2" x14ac:dyDescent="0.2">
      <c r="A7" s="357"/>
      <c r="B7" s="357"/>
      <c r="C7" s="357"/>
      <c r="D7" s="357"/>
      <c r="E7" s="357"/>
      <c r="F7" s="357"/>
      <c r="G7" s="357"/>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7"/>
      <c r="BN7" s="357"/>
      <c r="BO7" s="357"/>
      <c r="BP7" s="357"/>
      <c r="BQ7" s="357"/>
      <c r="BR7" s="357"/>
      <c r="BS7" s="357"/>
      <c r="BT7" s="357"/>
      <c r="BU7" s="357"/>
      <c r="BV7" s="357"/>
      <c r="BW7" s="357"/>
      <c r="BX7" s="357"/>
      <c r="BY7" s="357"/>
      <c r="BZ7" s="357"/>
      <c r="CA7" s="357"/>
      <c r="CB7" s="357"/>
      <c r="CC7" s="357"/>
      <c r="CD7" s="357"/>
      <c r="CE7" s="357"/>
      <c r="CF7" s="357"/>
      <c r="CG7" s="357"/>
      <c r="CH7" s="357"/>
      <c r="CI7" s="357"/>
      <c r="CJ7" s="357"/>
      <c r="CK7" s="357"/>
      <c r="CL7" s="357"/>
      <c r="CM7" s="357"/>
      <c r="CN7" s="357"/>
      <c r="CO7" s="357"/>
      <c r="CP7" s="357"/>
      <c r="CQ7" s="357"/>
      <c r="CR7" s="357"/>
      <c r="CS7" s="357"/>
      <c r="CT7" s="357"/>
      <c r="CU7" s="357"/>
      <c r="CV7" s="357"/>
      <c r="CW7" s="357"/>
      <c r="CX7" s="357"/>
      <c r="CY7" s="357"/>
      <c r="CZ7" s="357"/>
      <c r="DA7" s="357"/>
      <c r="DB7" s="357"/>
      <c r="DC7" s="357"/>
      <c r="DD7" s="357"/>
      <c r="DE7" s="357"/>
    </row>
    <row r="8" spans="1:109" s="243" customFormat="1" ht="13.2" x14ac:dyDescent="0.2">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7"/>
      <c r="AY8" s="357"/>
      <c r="AZ8" s="357"/>
      <c r="BA8" s="357"/>
      <c r="BB8" s="357"/>
      <c r="BC8" s="357"/>
      <c r="BD8" s="357"/>
      <c r="BE8" s="357"/>
      <c r="BF8" s="357"/>
      <c r="BG8" s="357"/>
      <c r="BH8" s="357"/>
      <c r="BI8" s="357"/>
      <c r="BJ8" s="357"/>
      <c r="BK8" s="357"/>
      <c r="BL8" s="357"/>
      <c r="BM8" s="357"/>
      <c r="BN8" s="357"/>
      <c r="BO8" s="357"/>
      <c r="BP8" s="357"/>
      <c r="BQ8" s="357"/>
      <c r="BR8" s="357"/>
      <c r="BS8" s="357"/>
      <c r="BT8" s="357"/>
      <c r="BU8" s="357"/>
      <c r="BV8" s="357"/>
      <c r="BW8" s="357"/>
      <c r="BX8" s="357"/>
      <c r="BY8" s="357"/>
      <c r="BZ8" s="357"/>
      <c r="CA8" s="357"/>
      <c r="CB8" s="357"/>
      <c r="CC8" s="357"/>
      <c r="CD8" s="357"/>
      <c r="CE8" s="357"/>
      <c r="CF8" s="357"/>
      <c r="CG8" s="357"/>
      <c r="CH8" s="357"/>
      <c r="CI8" s="357"/>
      <c r="CJ8" s="357"/>
      <c r="CK8" s="357"/>
      <c r="CL8" s="357"/>
      <c r="CM8" s="357"/>
      <c r="CN8" s="357"/>
      <c r="CO8" s="357"/>
      <c r="CP8" s="357"/>
      <c r="CQ8" s="357"/>
      <c r="CR8" s="357"/>
      <c r="CS8" s="357"/>
      <c r="CT8" s="357"/>
      <c r="CU8" s="357"/>
      <c r="CV8" s="357"/>
      <c r="CW8" s="357"/>
      <c r="CX8" s="357"/>
      <c r="CY8" s="357"/>
      <c r="CZ8" s="357"/>
      <c r="DA8" s="357"/>
      <c r="DB8" s="357"/>
      <c r="DC8" s="357"/>
      <c r="DD8" s="357"/>
      <c r="DE8" s="357"/>
    </row>
    <row r="9" spans="1:109" s="243" customFormat="1" ht="13.2" x14ac:dyDescent="0.2">
      <c r="A9" s="357"/>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57"/>
      <c r="BU9" s="357"/>
      <c r="BV9" s="357"/>
      <c r="BW9" s="357"/>
      <c r="BX9" s="357"/>
      <c r="BY9" s="357"/>
      <c r="BZ9" s="357"/>
      <c r="CA9" s="357"/>
      <c r="CB9" s="357"/>
      <c r="CC9" s="357"/>
      <c r="CD9" s="357"/>
      <c r="CE9" s="357"/>
      <c r="CF9" s="357"/>
      <c r="CG9" s="357"/>
      <c r="CH9" s="357"/>
      <c r="CI9" s="357"/>
      <c r="CJ9" s="357"/>
      <c r="CK9" s="357"/>
      <c r="CL9" s="357"/>
      <c r="CM9" s="357"/>
      <c r="CN9" s="357"/>
      <c r="CO9" s="357"/>
      <c r="CP9" s="357"/>
      <c r="CQ9" s="357"/>
      <c r="CR9" s="357"/>
      <c r="CS9" s="357"/>
      <c r="CT9" s="357"/>
      <c r="CU9" s="357"/>
      <c r="CV9" s="357"/>
      <c r="CW9" s="357"/>
      <c r="CX9" s="357"/>
      <c r="CY9" s="357"/>
      <c r="CZ9" s="357"/>
      <c r="DA9" s="357"/>
      <c r="DB9" s="357"/>
      <c r="DC9" s="357"/>
      <c r="DD9" s="357"/>
      <c r="DE9" s="357"/>
    </row>
    <row r="10" spans="1:109" s="243" customFormat="1" ht="13.2" x14ac:dyDescent="0.2">
      <c r="A10" s="357"/>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57"/>
      <c r="BW10" s="357"/>
      <c r="BX10" s="357"/>
      <c r="BY10" s="357"/>
      <c r="BZ10" s="357"/>
      <c r="CA10" s="357"/>
      <c r="CB10" s="357"/>
      <c r="CC10" s="357"/>
      <c r="CD10" s="357"/>
      <c r="CE10" s="357"/>
      <c r="CF10" s="357"/>
      <c r="CG10" s="357"/>
      <c r="CH10" s="357"/>
      <c r="CI10" s="357"/>
      <c r="CJ10" s="357"/>
      <c r="CK10" s="357"/>
      <c r="CL10" s="357"/>
      <c r="CM10" s="357"/>
      <c r="CN10" s="357"/>
      <c r="CO10" s="357"/>
      <c r="CP10" s="357"/>
      <c r="CQ10" s="357"/>
      <c r="CR10" s="357"/>
      <c r="CS10" s="357"/>
      <c r="CT10" s="357"/>
      <c r="CU10" s="357"/>
      <c r="CV10" s="357"/>
      <c r="CW10" s="357"/>
      <c r="CX10" s="357"/>
      <c r="CY10" s="357"/>
      <c r="CZ10" s="357"/>
      <c r="DA10" s="357"/>
      <c r="DB10" s="357"/>
      <c r="DC10" s="357"/>
      <c r="DD10" s="357"/>
      <c r="DE10" s="357"/>
    </row>
    <row r="11" spans="1:109" s="243" customFormat="1" ht="13.2" x14ac:dyDescent="0.2">
      <c r="A11" s="357"/>
      <c r="B11" s="357"/>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357"/>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57"/>
      <c r="BZ11" s="357"/>
      <c r="CA11" s="357"/>
      <c r="CB11" s="357"/>
      <c r="CC11" s="357"/>
      <c r="CD11" s="357"/>
      <c r="CE11" s="357"/>
      <c r="CF11" s="357"/>
      <c r="CG11" s="357"/>
      <c r="CH11" s="357"/>
      <c r="CI11" s="357"/>
      <c r="CJ11" s="357"/>
      <c r="CK11" s="357"/>
      <c r="CL11" s="357"/>
      <c r="CM11" s="357"/>
      <c r="CN11" s="357"/>
      <c r="CO11" s="357"/>
      <c r="CP11" s="357"/>
      <c r="CQ11" s="357"/>
      <c r="CR11" s="357"/>
      <c r="CS11" s="357"/>
      <c r="CT11" s="357"/>
      <c r="CU11" s="357"/>
      <c r="CV11" s="357"/>
      <c r="CW11" s="357"/>
      <c r="CX11" s="357"/>
      <c r="CY11" s="357"/>
      <c r="CZ11" s="357"/>
      <c r="DA11" s="357"/>
      <c r="DB11" s="357"/>
      <c r="DC11" s="357"/>
      <c r="DD11" s="357"/>
      <c r="DE11" s="357"/>
    </row>
    <row r="12" spans="1:109" s="243" customFormat="1" ht="13.2" x14ac:dyDescent="0.2">
      <c r="A12" s="357"/>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57"/>
      <c r="BZ12" s="357"/>
      <c r="CA12" s="357"/>
      <c r="CB12" s="357"/>
      <c r="CC12" s="357"/>
      <c r="CD12" s="357"/>
      <c r="CE12" s="357"/>
      <c r="CF12" s="357"/>
      <c r="CG12" s="357"/>
      <c r="CH12" s="357"/>
      <c r="CI12" s="357"/>
      <c r="CJ12" s="357"/>
      <c r="CK12" s="357"/>
      <c r="CL12" s="357"/>
      <c r="CM12" s="357"/>
      <c r="CN12" s="357"/>
      <c r="CO12" s="357"/>
      <c r="CP12" s="357"/>
      <c r="CQ12" s="357"/>
      <c r="CR12" s="357"/>
      <c r="CS12" s="357"/>
      <c r="CT12" s="357"/>
      <c r="CU12" s="357"/>
      <c r="CV12" s="357"/>
      <c r="CW12" s="357"/>
      <c r="CX12" s="357"/>
      <c r="CY12" s="357"/>
      <c r="CZ12" s="357"/>
      <c r="DA12" s="357"/>
      <c r="DB12" s="357"/>
      <c r="DC12" s="357"/>
      <c r="DD12" s="357"/>
      <c r="DE12" s="357"/>
    </row>
    <row r="13" spans="1:109" s="243" customFormat="1" ht="13.2" x14ac:dyDescent="0.2">
      <c r="A13" s="357"/>
      <c r="B13" s="357"/>
      <c r="C13" s="357"/>
      <c r="D13" s="357"/>
      <c r="E13" s="357"/>
      <c r="F13" s="357"/>
      <c r="G13" s="357"/>
      <c r="H13" s="357"/>
      <c r="I13" s="357"/>
      <c r="J13" s="357"/>
      <c r="K13" s="357"/>
      <c r="L13" s="357"/>
      <c r="M13" s="357"/>
      <c r="N13" s="357"/>
      <c r="O13" s="357"/>
      <c r="P13" s="357"/>
      <c r="Q13" s="357"/>
      <c r="R13" s="357"/>
      <c r="S13" s="357"/>
      <c r="T13" s="357"/>
      <c r="U13" s="357"/>
      <c r="V13" s="357"/>
      <c r="W13" s="357"/>
      <c r="X13" s="357"/>
      <c r="Y13" s="357"/>
      <c r="Z13" s="357"/>
      <c r="AA13" s="357"/>
      <c r="AB13" s="357"/>
      <c r="AC13" s="357"/>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57"/>
      <c r="BZ13" s="357"/>
      <c r="CA13" s="357"/>
      <c r="CB13" s="357"/>
      <c r="CC13" s="357"/>
      <c r="CD13" s="357"/>
      <c r="CE13" s="357"/>
      <c r="CF13" s="357"/>
      <c r="CG13" s="357"/>
      <c r="CH13" s="357"/>
      <c r="CI13" s="357"/>
      <c r="CJ13" s="357"/>
      <c r="CK13" s="357"/>
      <c r="CL13" s="357"/>
      <c r="CM13" s="357"/>
      <c r="CN13" s="357"/>
      <c r="CO13" s="357"/>
      <c r="CP13" s="357"/>
      <c r="CQ13" s="357"/>
      <c r="CR13" s="357"/>
      <c r="CS13" s="357"/>
      <c r="CT13" s="357"/>
      <c r="CU13" s="357"/>
      <c r="CV13" s="357"/>
      <c r="CW13" s="357"/>
      <c r="CX13" s="357"/>
      <c r="CY13" s="357"/>
      <c r="CZ13" s="357"/>
      <c r="DA13" s="357"/>
      <c r="DB13" s="357"/>
      <c r="DC13" s="357"/>
      <c r="DD13" s="357"/>
      <c r="DE13" s="357"/>
    </row>
    <row r="14" spans="1:109" s="243" customFormat="1" ht="13.2" x14ac:dyDescent="0.2">
      <c r="A14" s="357"/>
      <c r="B14" s="357"/>
      <c r="C14" s="357"/>
      <c r="D14" s="357"/>
      <c r="E14" s="357"/>
      <c r="F14" s="357"/>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57"/>
      <c r="BT14" s="357"/>
      <c r="BU14" s="357"/>
      <c r="BV14" s="357"/>
      <c r="BW14" s="357"/>
      <c r="BX14" s="357"/>
      <c r="BY14" s="357"/>
      <c r="BZ14" s="357"/>
      <c r="CA14" s="357"/>
      <c r="CB14" s="357"/>
      <c r="CC14" s="357"/>
      <c r="CD14" s="357"/>
      <c r="CE14" s="357"/>
      <c r="CF14" s="357"/>
      <c r="CG14" s="357"/>
      <c r="CH14" s="357"/>
      <c r="CI14" s="357"/>
      <c r="CJ14" s="357"/>
      <c r="CK14" s="357"/>
      <c r="CL14" s="357"/>
      <c r="CM14" s="357"/>
      <c r="CN14" s="357"/>
      <c r="CO14" s="357"/>
      <c r="CP14" s="357"/>
      <c r="CQ14" s="357"/>
      <c r="CR14" s="357"/>
      <c r="CS14" s="357"/>
      <c r="CT14" s="357"/>
      <c r="CU14" s="357"/>
      <c r="CV14" s="357"/>
      <c r="CW14" s="357"/>
      <c r="CX14" s="357"/>
      <c r="CY14" s="357"/>
      <c r="CZ14" s="357"/>
      <c r="DA14" s="357"/>
      <c r="DB14" s="357"/>
      <c r="DC14" s="357"/>
      <c r="DD14" s="357"/>
      <c r="DE14" s="357"/>
    </row>
    <row r="15" spans="1:109" s="243" customFormat="1" ht="13.2" x14ac:dyDescent="0.2">
      <c r="A15" s="245"/>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57"/>
      <c r="BT15" s="357"/>
      <c r="BU15" s="357"/>
      <c r="BV15" s="357"/>
      <c r="BW15" s="357"/>
      <c r="BX15" s="357"/>
      <c r="BY15" s="357"/>
      <c r="BZ15" s="357"/>
      <c r="CA15" s="357"/>
      <c r="CB15" s="357"/>
      <c r="CC15" s="357"/>
      <c r="CD15" s="357"/>
      <c r="CE15" s="357"/>
      <c r="CF15" s="357"/>
      <c r="CG15" s="357"/>
      <c r="CH15" s="357"/>
      <c r="CI15" s="357"/>
      <c r="CJ15" s="357"/>
      <c r="CK15" s="357"/>
      <c r="CL15" s="357"/>
      <c r="CM15" s="357"/>
      <c r="CN15" s="357"/>
      <c r="CO15" s="357"/>
      <c r="CP15" s="357"/>
      <c r="CQ15" s="357"/>
      <c r="CR15" s="357"/>
      <c r="CS15" s="357"/>
      <c r="CT15" s="357"/>
      <c r="CU15" s="357"/>
      <c r="CV15" s="357"/>
      <c r="CW15" s="357"/>
      <c r="CX15" s="357"/>
      <c r="CY15" s="357"/>
      <c r="CZ15" s="357"/>
      <c r="DA15" s="357"/>
      <c r="DB15" s="357"/>
      <c r="DC15" s="357"/>
      <c r="DD15" s="357"/>
      <c r="DE15" s="357"/>
    </row>
    <row r="16" spans="1:109" s="243" customFormat="1" ht="13.2" x14ac:dyDescent="0.2">
      <c r="A16" s="245"/>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c r="AD16" s="357"/>
      <c r="AE16" s="357"/>
      <c r="AF16" s="357"/>
      <c r="AG16" s="357"/>
      <c r="AH16" s="357"/>
      <c r="AI16" s="357"/>
      <c r="AJ16" s="357"/>
      <c r="AK16" s="357"/>
      <c r="AL16" s="357"/>
      <c r="AM16" s="357"/>
      <c r="AN16" s="357"/>
      <c r="AO16" s="357"/>
      <c r="AP16" s="357"/>
      <c r="AQ16" s="357"/>
      <c r="AR16" s="357"/>
      <c r="AS16" s="357"/>
      <c r="AT16" s="357"/>
      <c r="AU16" s="357"/>
      <c r="AV16" s="357"/>
      <c r="AW16" s="357"/>
      <c r="AX16" s="357"/>
      <c r="AY16" s="357"/>
      <c r="AZ16" s="357"/>
      <c r="BA16" s="357"/>
      <c r="BB16" s="357"/>
      <c r="BC16" s="357"/>
      <c r="BD16" s="357"/>
      <c r="BE16" s="357"/>
      <c r="BF16" s="357"/>
      <c r="BG16" s="357"/>
      <c r="BH16" s="357"/>
      <c r="BI16" s="357"/>
      <c r="BJ16" s="357"/>
      <c r="BK16" s="357"/>
      <c r="BL16" s="357"/>
      <c r="BM16" s="357"/>
      <c r="BN16" s="357"/>
      <c r="BO16" s="357"/>
      <c r="BP16" s="357"/>
      <c r="BQ16" s="357"/>
      <c r="BR16" s="357"/>
      <c r="BS16" s="357"/>
      <c r="BT16" s="357"/>
      <c r="BU16" s="357"/>
      <c r="BV16" s="357"/>
      <c r="BW16" s="357"/>
      <c r="BX16" s="357"/>
      <c r="BY16" s="357"/>
      <c r="BZ16" s="357"/>
      <c r="CA16" s="357"/>
      <c r="CB16" s="357"/>
      <c r="CC16" s="357"/>
      <c r="CD16" s="357"/>
      <c r="CE16" s="357"/>
      <c r="CF16" s="357"/>
      <c r="CG16" s="357"/>
      <c r="CH16" s="357"/>
      <c r="CI16" s="357"/>
      <c r="CJ16" s="357"/>
      <c r="CK16" s="357"/>
      <c r="CL16" s="357"/>
      <c r="CM16" s="357"/>
      <c r="CN16" s="357"/>
      <c r="CO16" s="357"/>
      <c r="CP16" s="357"/>
      <c r="CQ16" s="357"/>
      <c r="CR16" s="357"/>
      <c r="CS16" s="357"/>
      <c r="CT16" s="357"/>
      <c r="CU16" s="357"/>
      <c r="CV16" s="357"/>
      <c r="CW16" s="357"/>
      <c r="CX16" s="357"/>
      <c r="CY16" s="357"/>
      <c r="CZ16" s="357"/>
      <c r="DA16" s="357"/>
      <c r="DB16" s="357"/>
      <c r="DC16" s="357"/>
      <c r="DD16" s="357"/>
      <c r="DE16" s="357"/>
    </row>
    <row r="17" spans="1:109" s="243" customFormat="1" ht="13.2" x14ac:dyDescent="0.2">
      <c r="A17" s="245"/>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c r="AD17" s="357"/>
      <c r="AE17" s="357"/>
      <c r="AF17" s="357"/>
      <c r="AG17" s="357"/>
      <c r="AH17" s="357"/>
      <c r="AI17" s="357"/>
      <c r="AJ17" s="357"/>
      <c r="AK17" s="357"/>
      <c r="AL17" s="357"/>
      <c r="AM17" s="357"/>
      <c r="AN17" s="357"/>
      <c r="AO17" s="357"/>
      <c r="AP17" s="357"/>
      <c r="AQ17" s="357"/>
      <c r="AR17" s="357"/>
      <c r="AS17" s="357"/>
      <c r="AT17" s="357"/>
      <c r="AU17" s="357"/>
      <c r="AV17" s="357"/>
      <c r="AW17" s="357"/>
      <c r="AX17" s="357"/>
      <c r="AY17" s="357"/>
      <c r="AZ17" s="357"/>
      <c r="BA17" s="357"/>
      <c r="BB17" s="357"/>
      <c r="BC17" s="357"/>
      <c r="BD17" s="357"/>
      <c r="BE17" s="357"/>
      <c r="BF17" s="357"/>
      <c r="BG17" s="357"/>
      <c r="BH17" s="357"/>
      <c r="BI17" s="357"/>
      <c r="BJ17" s="357"/>
      <c r="BK17" s="357"/>
      <c r="BL17" s="357"/>
      <c r="BM17" s="357"/>
      <c r="BN17" s="357"/>
      <c r="BO17" s="357"/>
      <c r="BP17" s="357"/>
      <c r="BQ17" s="357"/>
      <c r="BR17" s="357"/>
      <c r="BS17" s="357"/>
      <c r="BT17" s="357"/>
      <c r="BU17" s="357"/>
      <c r="BV17" s="357"/>
      <c r="BW17" s="357"/>
      <c r="BX17" s="357"/>
      <c r="BY17" s="357"/>
      <c r="BZ17" s="357"/>
      <c r="CA17" s="357"/>
      <c r="CB17" s="357"/>
      <c r="CC17" s="357"/>
      <c r="CD17" s="357"/>
      <c r="CE17" s="357"/>
      <c r="CF17" s="357"/>
      <c r="CG17" s="357"/>
      <c r="CH17" s="357"/>
      <c r="CI17" s="357"/>
      <c r="CJ17" s="357"/>
      <c r="CK17" s="357"/>
      <c r="CL17" s="357"/>
      <c r="CM17" s="357"/>
      <c r="CN17" s="357"/>
      <c r="CO17" s="357"/>
      <c r="CP17" s="357"/>
      <c r="CQ17" s="357"/>
      <c r="CR17" s="357"/>
      <c r="CS17" s="357"/>
      <c r="CT17" s="357"/>
      <c r="CU17" s="357"/>
      <c r="CV17" s="357"/>
      <c r="CW17" s="357"/>
      <c r="CX17" s="357"/>
      <c r="CY17" s="357"/>
      <c r="CZ17" s="357"/>
      <c r="DA17" s="357"/>
      <c r="DB17" s="357"/>
      <c r="DC17" s="357"/>
      <c r="DD17" s="357"/>
      <c r="DE17" s="357"/>
    </row>
    <row r="18" spans="1:109" s="243" customFormat="1" ht="13.2" x14ac:dyDescent="0.2">
      <c r="A18" s="245"/>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357"/>
      <c r="AP18" s="357"/>
      <c r="AQ18" s="357"/>
      <c r="AR18" s="357"/>
      <c r="AS18" s="357"/>
      <c r="AT18" s="357"/>
      <c r="AU18" s="357"/>
      <c r="AV18" s="357"/>
      <c r="AW18" s="357"/>
      <c r="AX18" s="357"/>
      <c r="AY18" s="357"/>
      <c r="AZ18" s="357"/>
      <c r="BA18" s="357"/>
      <c r="BB18" s="357"/>
      <c r="BC18" s="357"/>
      <c r="BD18" s="357"/>
      <c r="BE18" s="357"/>
      <c r="BF18" s="357"/>
      <c r="BG18" s="357"/>
      <c r="BH18" s="357"/>
      <c r="BI18" s="357"/>
      <c r="BJ18" s="357"/>
      <c r="BK18" s="357"/>
      <c r="BL18" s="357"/>
      <c r="BM18" s="357"/>
      <c r="BN18" s="357"/>
      <c r="BO18" s="357"/>
      <c r="BP18" s="357"/>
      <c r="BQ18" s="357"/>
      <c r="BR18" s="357"/>
      <c r="BS18" s="357"/>
      <c r="BT18" s="357"/>
      <c r="BU18" s="357"/>
      <c r="BV18" s="357"/>
      <c r="BW18" s="357"/>
      <c r="BX18" s="357"/>
      <c r="BY18" s="357"/>
      <c r="BZ18" s="357"/>
      <c r="CA18" s="357"/>
      <c r="CB18" s="357"/>
      <c r="CC18" s="357"/>
      <c r="CD18" s="357"/>
      <c r="CE18" s="357"/>
      <c r="CF18" s="357"/>
      <c r="CG18" s="357"/>
      <c r="CH18" s="357"/>
      <c r="CI18" s="357"/>
      <c r="CJ18" s="357"/>
      <c r="CK18" s="357"/>
      <c r="CL18" s="357"/>
      <c r="CM18" s="357"/>
      <c r="CN18" s="357"/>
      <c r="CO18" s="357"/>
      <c r="CP18" s="357"/>
      <c r="CQ18" s="357"/>
      <c r="CR18" s="357"/>
      <c r="CS18" s="357"/>
      <c r="CT18" s="357"/>
      <c r="CU18" s="357"/>
      <c r="CV18" s="357"/>
      <c r="CW18" s="357"/>
      <c r="CX18" s="357"/>
      <c r="CY18" s="357"/>
      <c r="CZ18" s="357"/>
      <c r="DA18" s="357"/>
      <c r="DB18" s="357"/>
      <c r="DC18" s="357"/>
      <c r="DD18" s="357"/>
      <c r="DE18" s="357"/>
    </row>
    <row r="19" spans="1:109" ht="13.2" x14ac:dyDescent="0.2">
      <c r="DD19" s="245"/>
      <c r="DE19" s="245"/>
    </row>
    <row r="20" spans="1:109" ht="13.2" x14ac:dyDescent="0.2">
      <c r="DD20" s="245"/>
      <c r="DE20" s="245"/>
    </row>
    <row r="21" spans="1:109" ht="17.25" customHeight="1" x14ac:dyDescent="0.2">
      <c r="B21" s="358"/>
      <c r="C21" s="247"/>
      <c r="D21" s="247"/>
      <c r="E21" s="247"/>
      <c r="F21" s="247"/>
      <c r="G21" s="247"/>
      <c r="H21" s="247"/>
      <c r="I21" s="247"/>
      <c r="J21" s="247"/>
      <c r="K21" s="247"/>
      <c r="L21" s="247"/>
      <c r="M21" s="247"/>
      <c r="N21" s="359"/>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359"/>
      <c r="AU21" s="247"/>
      <c r="AV21" s="247"/>
      <c r="AW21" s="247"/>
      <c r="AX21" s="247"/>
      <c r="AY21" s="247"/>
      <c r="AZ21" s="247"/>
      <c r="BA21" s="247"/>
      <c r="BB21" s="247"/>
      <c r="BC21" s="247"/>
      <c r="BD21" s="247"/>
      <c r="BE21" s="247"/>
      <c r="BF21" s="359"/>
      <c r="BG21" s="247"/>
      <c r="BH21" s="247"/>
      <c r="BI21" s="247"/>
      <c r="BJ21" s="247"/>
      <c r="BK21" s="247"/>
      <c r="BL21" s="247"/>
      <c r="BM21" s="247"/>
      <c r="BN21" s="247"/>
      <c r="BO21" s="247"/>
      <c r="BP21" s="247"/>
      <c r="BQ21" s="247"/>
      <c r="BR21" s="359"/>
      <c r="BS21" s="247"/>
      <c r="BT21" s="247"/>
      <c r="BU21" s="247"/>
      <c r="BV21" s="247"/>
      <c r="BW21" s="247"/>
      <c r="BX21" s="247"/>
      <c r="BY21" s="247"/>
      <c r="BZ21" s="247"/>
      <c r="CA21" s="247"/>
      <c r="CB21" s="247"/>
      <c r="CC21" s="247"/>
      <c r="CD21" s="359"/>
      <c r="CE21" s="247"/>
      <c r="CF21" s="247"/>
      <c r="CG21" s="247"/>
      <c r="CH21" s="247"/>
      <c r="CI21" s="247"/>
      <c r="CJ21" s="247"/>
      <c r="CK21" s="247"/>
      <c r="CL21" s="247"/>
      <c r="CM21" s="247"/>
      <c r="CN21" s="247"/>
      <c r="CO21" s="247"/>
      <c r="CP21" s="359"/>
      <c r="CQ21" s="247"/>
      <c r="CR21" s="247"/>
      <c r="CS21" s="247"/>
      <c r="CT21" s="247"/>
      <c r="CU21" s="247"/>
      <c r="CV21" s="247"/>
      <c r="CW21" s="247"/>
      <c r="CX21" s="247"/>
      <c r="CY21" s="247"/>
      <c r="CZ21" s="247"/>
      <c r="DA21" s="247"/>
      <c r="DB21" s="359"/>
      <c r="DC21" s="247"/>
      <c r="DD21" s="248"/>
      <c r="DE21" s="245"/>
    </row>
    <row r="22" spans="1:109" ht="17.25"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360"/>
      <c r="DD40" s="360"/>
      <c r="DE40" s="245"/>
    </row>
    <row r="41" spans="2:109" ht="16.2" x14ac:dyDescent="0.2">
      <c r="B41" s="246" t="s">
        <v>593</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361"/>
      <c r="I42" s="362"/>
      <c r="J42" s="362"/>
      <c r="K42" s="362"/>
      <c r="AM42" s="361"/>
      <c r="AN42" s="361" t="s">
        <v>594</v>
      </c>
      <c r="AP42" s="362"/>
      <c r="AQ42" s="362"/>
      <c r="AR42" s="362"/>
      <c r="AY42" s="361"/>
      <c r="BA42" s="362"/>
      <c r="BB42" s="362"/>
      <c r="BC42" s="362"/>
      <c r="BK42" s="361"/>
      <c r="BM42" s="362"/>
      <c r="BN42" s="362"/>
      <c r="BO42" s="362"/>
      <c r="BW42" s="361"/>
      <c r="BY42" s="362"/>
      <c r="BZ42" s="362"/>
      <c r="CA42" s="362"/>
      <c r="CI42" s="361"/>
      <c r="CK42" s="362"/>
      <c r="CL42" s="362"/>
      <c r="CM42" s="362"/>
      <c r="CU42" s="361"/>
      <c r="CW42" s="362"/>
      <c r="CX42" s="362"/>
      <c r="CY42" s="362"/>
    </row>
    <row r="43" spans="2:109" ht="13.5" customHeight="1" x14ac:dyDescent="0.2">
      <c r="B43" s="249"/>
      <c r="AN43" s="1264" t="s">
        <v>595</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2" x14ac:dyDescent="0.2">
      <c r="B44" s="249"/>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2" x14ac:dyDescent="0.2">
      <c r="B45" s="249"/>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2" x14ac:dyDescent="0.2">
      <c r="B46" s="249"/>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2" x14ac:dyDescent="0.2">
      <c r="B47" s="249"/>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2" x14ac:dyDescent="0.2">
      <c r="B48" s="249"/>
      <c r="H48" s="363"/>
      <c r="I48" s="363"/>
      <c r="J48" s="363"/>
      <c r="AN48" s="363"/>
      <c r="AO48" s="363"/>
      <c r="AP48" s="363"/>
      <c r="AZ48" s="363"/>
      <c r="BA48" s="363"/>
      <c r="BB48" s="363"/>
      <c r="BL48" s="363"/>
      <c r="BM48" s="363"/>
      <c r="BN48" s="363"/>
      <c r="BX48" s="363"/>
      <c r="BY48" s="363"/>
      <c r="BZ48" s="363"/>
      <c r="CJ48" s="363"/>
      <c r="CK48" s="363"/>
      <c r="CL48" s="363"/>
      <c r="CV48" s="363"/>
      <c r="CW48" s="363"/>
      <c r="CX48" s="363"/>
    </row>
    <row r="49" spans="1:109" ht="13.2" x14ac:dyDescent="0.2">
      <c r="B49" s="249"/>
      <c r="AN49" s="245" t="s">
        <v>596</v>
      </c>
    </row>
    <row r="50" spans="1:109" ht="13.2" x14ac:dyDescent="0.2">
      <c r="B50" s="249"/>
      <c r="G50" s="1258"/>
      <c r="H50" s="1258"/>
      <c r="I50" s="1258"/>
      <c r="J50" s="1258"/>
      <c r="K50" s="364"/>
      <c r="L50" s="364"/>
      <c r="M50" s="365"/>
      <c r="N50" s="365"/>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546</v>
      </c>
      <c r="BQ50" s="1257"/>
      <c r="BR50" s="1257"/>
      <c r="BS50" s="1257"/>
      <c r="BT50" s="1257"/>
      <c r="BU50" s="1257"/>
      <c r="BV50" s="1257"/>
      <c r="BW50" s="1257"/>
      <c r="BX50" s="1257" t="s">
        <v>547</v>
      </c>
      <c r="BY50" s="1257"/>
      <c r="BZ50" s="1257"/>
      <c r="CA50" s="1257"/>
      <c r="CB50" s="1257"/>
      <c r="CC50" s="1257"/>
      <c r="CD50" s="1257"/>
      <c r="CE50" s="1257"/>
      <c r="CF50" s="1257" t="s">
        <v>548</v>
      </c>
      <c r="CG50" s="1257"/>
      <c r="CH50" s="1257"/>
      <c r="CI50" s="1257"/>
      <c r="CJ50" s="1257"/>
      <c r="CK50" s="1257"/>
      <c r="CL50" s="1257"/>
      <c r="CM50" s="1257"/>
      <c r="CN50" s="1257" t="s">
        <v>549</v>
      </c>
      <c r="CO50" s="1257"/>
      <c r="CP50" s="1257"/>
      <c r="CQ50" s="1257"/>
      <c r="CR50" s="1257"/>
      <c r="CS50" s="1257"/>
      <c r="CT50" s="1257"/>
      <c r="CU50" s="1257"/>
      <c r="CV50" s="1257" t="s">
        <v>550</v>
      </c>
      <c r="CW50" s="1257"/>
      <c r="CX50" s="1257"/>
      <c r="CY50" s="1257"/>
      <c r="CZ50" s="1257"/>
      <c r="DA50" s="1257"/>
      <c r="DB50" s="1257"/>
      <c r="DC50" s="1257"/>
    </row>
    <row r="51" spans="1:109" ht="13.5" customHeight="1" x14ac:dyDescent="0.2">
      <c r="B51" s="249"/>
      <c r="G51" s="1260"/>
      <c r="H51" s="1260"/>
      <c r="I51" s="1273"/>
      <c r="J51" s="1273"/>
      <c r="K51" s="1259"/>
      <c r="L51" s="1259"/>
      <c r="M51" s="1259"/>
      <c r="N51" s="1259"/>
      <c r="AM51" s="363"/>
      <c r="AN51" s="1255" t="s">
        <v>597</v>
      </c>
      <c r="AO51" s="1255"/>
      <c r="AP51" s="1255"/>
      <c r="AQ51" s="1255"/>
      <c r="AR51" s="1255"/>
      <c r="AS51" s="1255"/>
      <c r="AT51" s="1255"/>
      <c r="AU51" s="1255"/>
      <c r="AV51" s="1255"/>
      <c r="AW51" s="1255"/>
      <c r="AX51" s="1255"/>
      <c r="AY51" s="1255"/>
      <c r="AZ51" s="1255"/>
      <c r="BA51" s="1255"/>
      <c r="BB51" s="1255" t="s">
        <v>598</v>
      </c>
      <c r="BC51" s="1255"/>
      <c r="BD51" s="1255"/>
      <c r="BE51" s="1255"/>
      <c r="BF51" s="1255"/>
      <c r="BG51" s="1255"/>
      <c r="BH51" s="1255"/>
      <c r="BI51" s="1255"/>
      <c r="BJ51" s="1255"/>
      <c r="BK51" s="1255"/>
      <c r="BL51" s="1255"/>
      <c r="BM51" s="1255"/>
      <c r="BN51" s="1255"/>
      <c r="BO51" s="1255"/>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2" x14ac:dyDescent="0.2">
      <c r="B52" s="249"/>
      <c r="G52" s="1260"/>
      <c r="H52" s="1260"/>
      <c r="I52" s="1273"/>
      <c r="J52" s="1273"/>
      <c r="K52" s="1259"/>
      <c r="L52" s="1259"/>
      <c r="M52" s="1259"/>
      <c r="N52" s="1259"/>
      <c r="AM52" s="363"/>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362"/>
      <c r="B53" s="249"/>
      <c r="G53" s="1260"/>
      <c r="H53" s="1260"/>
      <c r="I53" s="1258"/>
      <c r="J53" s="1258"/>
      <c r="K53" s="1259"/>
      <c r="L53" s="1259"/>
      <c r="M53" s="1259"/>
      <c r="N53" s="1259"/>
      <c r="AM53" s="363"/>
      <c r="AN53" s="1255"/>
      <c r="AO53" s="1255"/>
      <c r="AP53" s="1255"/>
      <c r="AQ53" s="1255"/>
      <c r="AR53" s="1255"/>
      <c r="AS53" s="1255"/>
      <c r="AT53" s="1255"/>
      <c r="AU53" s="1255"/>
      <c r="AV53" s="1255"/>
      <c r="AW53" s="1255"/>
      <c r="AX53" s="1255"/>
      <c r="AY53" s="1255"/>
      <c r="AZ53" s="1255"/>
      <c r="BA53" s="1255"/>
      <c r="BB53" s="1255" t="s">
        <v>599</v>
      </c>
      <c r="BC53" s="1255"/>
      <c r="BD53" s="1255"/>
      <c r="BE53" s="1255"/>
      <c r="BF53" s="1255"/>
      <c r="BG53" s="1255"/>
      <c r="BH53" s="1255"/>
      <c r="BI53" s="1255"/>
      <c r="BJ53" s="1255"/>
      <c r="BK53" s="1255"/>
      <c r="BL53" s="1255"/>
      <c r="BM53" s="1255"/>
      <c r="BN53" s="1255"/>
      <c r="BO53" s="1255"/>
      <c r="BP53" s="1252">
        <v>48.7</v>
      </c>
      <c r="BQ53" s="1252"/>
      <c r="BR53" s="1252"/>
      <c r="BS53" s="1252"/>
      <c r="BT53" s="1252"/>
      <c r="BU53" s="1252"/>
      <c r="BV53" s="1252"/>
      <c r="BW53" s="1252"/>
      <c r="BX53" s="1252">
        <v>48.7</v>
      </c>
      <c r="BY53" s="1252"/>
      <c r="BZ53" s="1252"/>
      <c r="CA53" s="1252"/>
      <c r="CB53" s="1252"/>
      <c r="CC53" s="1252"/>
      <c r="CD53" s="1252"/>
      <c r="CE53" s="1252"/>
      <c r="CF53" s="1252">
        <v>50.8</v>
      </c>
      <c r="CG53" s="1252"/>
      <c r="CH53" s="1252"/>
      <c r="CI53" s="1252"/>
      <c r="CJ53" s="1252"/>
      <c r="CK53" s="1252"/>
      <c r="CL53" s="1252"/>
      <c r="CM53" s="1252"/>
      <c r="CN53" s="1252">
        <v>49.6</v>
      </c>
      <c r="CO53" s="1252"/>
      <c r="CP53" s="1252"/>
      <c r="CQ53" s="1252"/>
      <c r="CR53" s="1252"/>
      <c r="CS53" s="1252"/>
      <c r="CT53" s="1252"/>
      <c r="CU53" s="1252"/>
      <c r="CV53" s="1252">
        <v>51.2</v>
      </c>
      <c r="CW53" s="1252"/>
      <c r="CX53" s="1252"/>
      <c r="CY53" s="1252"/>
      <c r="CZ53" s="1252"/>
      <c r="DA53" s="1252"/>
      <c r="DB53" s="1252"/>
      <c r="DC53" s="1252"/>
    </row>
    <row r="54" spans="1:109" ht="13.2" x14ac:dyDescent="0.2">
      <c r="A54" s="362"/>
      <c r="B54" s="249"/>
      <c r="G54" s="1260"/>
      <c r="H54" s="1260"/>
      <c r="I54" s="1258"/>
      <c r="J54" s="1258"/>
      <c r="K54" s="1259"/>
      <c r="L54" s="1259"/>
      <c r="M54" s="1259"/>
      <c r="N54" s="1259"/>
      <c r="AM54" s="363"/>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362"/>
      <c r="B55" s="249"/>
      <c r="G55" s="1258"/>
      <c r="H55" s="1258"/>
      <c r="I55" s="1258"/>
      <c r="J55" s="1258"/>
      <c r="K55" s="1259"/>
      <c r="L55" s="1259"/>
      <c r="M55" s="1259"/>
      <c r="N55" s="1259"/>
      <c r="AN55" s="1257" t="s">
        <v>600</v>
      </c>
      <c r="AO55" s="1257"/>
      <c r="AP55" s="1257"/>
      <c r="AQ55" s="1257"/>
      <c r="AR55" s="1257"/>
      <c r="AS55" s="1257"/>
      <c r="AT55" s="1257"/>
      <c r="AU55" s="1257"/>
      <c r="AV55" s="1257"/>
      <c r="AW55" s="1257"/>
      <c r="AX55" s="1257"/>
      <c r="AY55" s="1257"/>
      <c r="AZ55" s="1257"/>
      <c r="BA55" s="1257"/>
      <c r="BB55" s="1255" t="s">
        <v>598</v>
      </c>
      <c r="BC55" s="1255"/>
      <c r="BD55" s="1255"/>
      <c r="BE55" s="1255"/>
      <c r="BF55" s="1255"/>
      <c r="BG55" s="1255"/>
      <c r="BH55" s="1255"/>
      <c r="BI55" s="1255"/>
      <c r="BJ55" s="1255"/>
      <c r="BK55" s="1255"/>
      <c r="BL55" s="1255"/>
      <c r="BM55" s="1255"/>
      <c r="BN55" s="1255"/>
      <c r="BO55" s="1255"/>
      <c r="BP55" s="1252">
        <v>0</v>
      </c>
      <c r="BQ55" s="1252"/>
      <c r="BR55" s="1252"/>
      <c r="BS55" s="1252"/>
      <c r="BT55" s="1252"/>
      <c r="BU55" s="1252"/>
      <c r="BV55" s="1252"/>
      <c r="BW55" s="1252"/>
      <c r="BX55" s="1252">
        <v>0</v>
      </c>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2" x14ac:dyDescent="0.2">
      <c r="A56" s="362"/>
      <c r="B56" s="249"/>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62" customFormat="1" ht="13.2" x14ac:dyDescent="0.2">
      <c r="B57" s="366"/>
      <c r="G57" s="1258"/>
      <c r="H57" s="1258"/>
      <c r="I57" s="1253"/>
      <c r="J57" s="1253"/>
      <c r="K57" s="1259"/>
      <c r="L57" s="1259"/>
      <c r="M57" s="1259"/>
      <c r="N57" s="1259"/>
      <c r="AM57" s="245"/>
      <c r="AN57" s="1257"/>
      <c r="AO57" s="1257"/>
      <c r="AP57" s="1257"/>
      <c r="AQ57" s="1257"/>
      <c r="AR57" s="1257"/>
      <c r="AS57" s="1257"/>
      <c r="AT57" s="1257"/>
      <c r="AU57" s="1257"/>
      <c r="AV57" s="1257"/>
      <c r="AW57" s="1257"/>
      <c r="AX57" s="1257"/>
      <c r="AY57" s="1257"/>
      <c r="AZ57" s="1257"/>
      <c r="BA57" s="1257"/>
      <c r="BB57" s="1255" t="s">
        <v>599</v>
      </c>
      <c r="BC57" s="1255"/>
      <c r="BD57" s="1255"/>
      <c r="BE57" s="1255"/>
      <c r="BF57" s="1255"/>
      <c r="BG57" s="1255"/>
      <c r="BH57" s="1255"/>
      <c r="BI57" s="1255"/>
      <c r="BJ57" s="1255"/>
      <c r="BK57" s="1255"/>
      <c r="BL57" s="1255"/>
      <c r="BM57" s="1255"/>
      <c r="BN57" s="1255"/>
      <c r="BO57" s="1255"/>
      <c r="BP57" s="1252">
        <v>57.7</v>
      </c>
      <c r="BQ57" s="1252"/>
      <c r="BR57" s="1252"/>
      <c r="BS57" s="1252"/>
      <c r="BT57" s="1252"/>
      <c r="BU57" s="1252"/>
      <c r="BV57" s="1252"/>
      <c r="BW57" s="1252"/>
      <c r="BX57" s="1252">
        <v>59.3</v>
      </c>
      <c r="BY57" s="1252"/>
      <c r="BZ57" s="1252"/>
      <c r="CA57" s="1252"/>
      <c r="CB57" s="1252"/>
      <c r="CC57" s="1252"/>
      <c r="CD57" s="1252"/>
      <c r="CE57" s="1252"/>
      <c r="CF57" s="1252">
        <v>60.4</v>
      </c>
      <c r="CG57" s="1252"/>
      <c r="CH57" s="1252"/>
      <c r="CI57" s="1252"/>
      <c r="CJ57" s="1252"/>
      <c r="CK57" s="1252"/>
      <c r="CL57" s="1252"/>
      <c r="CM57" s="1252"/>
      <c r="CN57" s="1252">
        <v>61.1</v>
      </c>
      <c r="CO57" s="1252"/>
      <c r="CP57" s="1252"/>
      <c r="CQ57" s="1252"/>
      <c r="CR57" s="1252"/>
      <c r="CS57" s="1252"/>
      <c r="CT57" s="1252"/>
      <c r="CU57" s="1252"/>
      <c r="CV57" s="1252">
        <v>62.3</v>
      </c>
      <c r="CW57" s="1252"/>
      <c r="CX57" s="1252"/>
      <c r="CY57" s="1252"/>
      <c r="CZ57" s="1252"/>
      <c r="DA57" s="1252"/>
      <c r="DB57" s="1252"/>
      <c r="DC57" s="1252"/>
      <c r="DD57" s="367"/>
      <c r="DE57" s="366"/>
    </row>
    <row r="58" spans="1:109" s="362" customFormat="1" ht="13.2" x14ac:dyDescent="0.2">
      <c r="A58" s="245"/>
      <c r="B58" s="366"/>
      <c r="G58" s="1258"/>
      <c r="H58" s="1258"/>
      <c r="I58" s="1253"/>
      <c r="J58" s="1253"/>
      <c r="K58" s="1259"/>
      <c r="L58" s="1259"/>
      <c r="M58" s="1259"/>
      <c r="N58" s="1259"/>
      <c r="AM58" s="245"/>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67"/>
      <c r="DE58" s="366"/>
    </row>
    <row r="59" spans="1:109" s="362" customFormat="1" ht="13.2" x14ac:dyDescent="0.2">
      <c r="A59" s="245"/>
      <c r="B59" s="366"/>
      <c r="K59" s="368"/>
      <c r="L59" s="368"/>
      <c r="M59" s="368"/>
      <c r="N59" s="368"/>
      <c r="AQ59" s="368"/>
      <c r="AR59" s="368"/>
      <c r="AS59" s="368"/>
      <c r="AT59" s="368"/>
      <c r="BC59" s="368"/>
      <c r="BD59" s="368"/>
      <c r="BE59" s="368"/>
      <c r="BF59" s="368"/>
      <c r="BO59" s="368"/>
      <c r="BP59" s="368"/>
      <c r="BQ59" s="368"/>
      <c r="BR59" s="368"/>
      <c r="CA59" s="368"/>
      <c r="CB59" s="368"/>
      <c r="CC59" s="368"/>
      <c r="CD59" s="368"/>
      <c r="CM59" s="368"/>
      <c r="CN59" s="368"/>
      <c r="CO59" s="368"/>
      <c r="CP59" s="368"/>
      <c r="CY59" s="368"/>
      <c r="CZ59" s="368"/>
      <c r="DA59" s="368"/>
      <c r="DB59" s="368"/>
      <c r="DC59" s="368"/>
      <c r="DD59" s="367"/>
      <c r="DE59" s="366"/>
    </row>
    <row r="60" spans="1:109" s="362" customFormat="1" ht="13.2" x14ac:dyDescent="0.2">
      <c r="A60" s="245"/>
      <c r="B60" s="366"/>
      <c r="K60" s="368"/>
      <c r="L60" s="368"/>
      <c r="M60" s="368"/>
      <c r="N60" s="368"/>
      <c r="AQ60" s="368"/>
      <c r="AR60" s="368"/>
      <c r="AS60" s="368"/>
      <c r="AT60" s="368"/>
      <c r="BC60" s="368"/>
      <c r="BD60" s="368"/>
      <c r="BE60" s="368"/>
      <c r="BF60" s="368"/>
      <c r="BO60" s="368"/>
      <c r="BP60" s="368"/>
      <c r="BQ60" s="368"/>
      <c r="BR60" s="368"/>
      <c r="CA60" s="368"/>
      <c r="CB60" s="368"/>
      <c r="CC60" s="368"/>
      <c r="CD60" s="368"/>
      <c r="CM60" s="368"/>
      <c r="CN60" s="368"/>
      <c r="CO60" s="368"/>
      <c r="CP60" s="368"/>
      <c r="CY60" s="368"/>
      <c r="CZ60" s="368"/>
      <c r="DA60" s="368"/>
      <c r="DB60" s="368"/>
      <c r="DC60" s="368"/>
      <c r="DD60" s="367"/>
      <c r="DE60" s="366"/>
    </row>
    <row r="61" spans="1:109" s="362" customFormat="1" ht="13.2" x14ac:dyDescent="0.2">
      <c r="A61" s="245"/>
      <c r="B61" s="369"/>
      <c r="C61" s="370"/>
      <c r="D61" s="370"/>
      <c r="E61" s="370"/>
      <c r="F61" s="370"/>
      <c r="G61" s="370"/>
      <c r="H61" s="370"/>
      <c r="I61" s="370"/>
      <c r="J61" s="370"/>
      <c r="K61" s="370"/>
      <c r="L61" s="370"/>
      <c r="M61" s="371"/>
      <c r="N61" s="371"/>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0"/>
      <c r="AM61" s="370"/>
      <c r="AN61" s="370"/>
      <c r="AO61" s="370"/>
      <c r="AP61" s="370"/>
      <c r="AQ61" s="370"/>
      <c r="AR61" s="370"/>
      <c r="AS61" s="371"/>
      <c r="AT61" s="371"/>
      <c r="AU61" s="370"/>
      <c r="AV61" s="370"/>
      <c r="AW61" s="370"/>
      <c r="AX61" s="370"/>
      <c r="AY61" s="370"/>
      <c r="AZ61" s="370"/>
      <c r="BA61" s="370"/>
      <c r="BB61" s="370"/>
      <c r="BC61" s="370"/>
      <c r="BD61" s="370"/>
      <c r="BE61" s="371"/>
      <c r="BF61" s="371"/>
      <c r="BG61" s="370"/>
      <c r="BH61" s="370"/>
      <c r="BI61" s="370"/>
      <c r="BJ61" s="370"/>
      <c r="BK61" s="370"/>
      <c r="BL61" s="370"/>
      <c r="BM61" s="370"/>
      <c r="BN61" s="370"/>
      <c r="BO61" s="370"/>
      <c r="BP61" s="370"/>
      <c r="BQ61" s="371"/>
      <c r="BR61" s="371"/>
      <c r="BS61" s="370"/>
      <c r="BT61" s="370"/>
      <c r="BU61" s="370"/>
      <c r="BV61" s="370"/>
      <c r="BW61" s="370"/>
      <c r="BX61" s="370"/>
      <c r="BY61" s="370"/>
      <c r="BZ61" s="370"/>
      <c r="CA61" s="370"/>
      <c r="CB61" s="370"/>
      <c r="CC61" s="371"/>
      <c r="CD61" s="371"/>
      <c r="CE61" s="370"/>
      <c r="CF61" s="370"/>
      <c r="CG61" s="370"/>
      <c r="CH61" s="370"/>
      <c r="CI61" s="370"/>
      <c r="CJ61" s="370"/>
      <c r="CK61" s="370"/>
      <c r="CL61" s="370"/>
      <c r="CM61" s="370"/>
      <c r="CN61" s="370"/>
      <c r="CO61" s="371"/>
      <c r="CP61" s="371"/>
      <c r="CQ61" s="370"/>
      <c r="CR61" s="370"/>
      <c r="CS61" s="370"/>
      <c r="CT61" s="370"/>
      <c r="CU61" s="370"/>
      <c r="CV61" s="370"/>
      <c r="CW61" s="370"/>
      <c r="CX61" s="370"/>
      <c r="CY61" s="370"/>
      <c r="CZ61" s="370"/>
      <c r="DA61" s="371"/>
      <c r="DB61" s="371"/>
      <c r="DC61" s="371"/>
      <c r="DD61" s="372"/>
      <c r="DE61" s="366"/>
    </row>
    <row r="62" spans="1:109" ht="13.2" x14ac:dyDescent="0.2">
      <c r="B62" s="360"/>
      <c r="C62" s="360"/>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0"/>
      <c r="AC62" s="360"/>
      <c r="AD62" s="360"/>
      <c r="AE62" s="360"/>
      <c r="AF62" s="360"/>
      <c r="AG62" s="360"/>
      <c r="AH62" s="360"/>
      <c r="AI62" s="360"/>
      <c r="AJ62" s="360"/>
      <c r="AK62" s="360"/>
      <c r="AL62" s="360"/>
      <c r="AM62" s="360"/>
      <c r="AN62" s="360"/>
      <c r="AO62" s="360"/>
      <c r="AP62" s="360"/>
      <c r="AQ62" s="360"/>
      <c r="AR62" s="360"/>
      <c r="AS62" s="360"/>
      <c r="AT62" s="360"/>
      <c r="AU62" s="360"/>
      <c r="AV62" s="360"/>
      <c r="AW62" s="360"/>
      <c r="AX62" s="360"/>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0"/>
      <c r="BX62" s="360"/>
      <c r="BY62" s="360"/>
      <c r="BZ62" s="360"/>
      <c r="CA62" s="360"/>
      <c r="CB62" s="360"/>
      <c r="CC62" s="360"/>
      <c r="CD62" s="360"/>
      <c r="CE62" s="360"/>
      <c r="CF62" s="360"/>
      <c r="CG62" s="360"/>
      <c r="CH62" s="360"/>
      <c r="CI62" s="360"/>
      <c r="CJ62" s="360"/>
      <c r="CK62" s="360"/>
      <c r="CL62" s="360"/>
      <c r="CM62" s="360"/>
      <c r="CN62" s="360"/>
      <c r="CO62" s="360"/>
      <c r="CP62" s="360"/>
      <c r="CQ62" s="360"/>
      <c r="CR62" s="360"/>
      <c r="CS62" s="360"/>
      <c r="CT62" s="360"/>
      <c r="CU62" s="360"/>
      <c r="CV62" s="360"/>
      <c r="CW62" s="360"/>
      <c r="CX62" s="360"/>
      <c r="CY62" s="360"/>
      <c r="CZ62" s="360"/>
      <c r="DA62" s="360"/>
      <c r="DB62" s="360"/>
      <c r="DC62" s="360"/>
      <c r="DD62" s="360"/>
      <c r="DE62" s="245"/>
    </row>
    <row r="63" spans="1:109" ht="16.2" x14ac:dyDescent="0.2">
      <c r="B63" s="302" t="s">
        <v>601</v>
      </c>
    </row>
    <row r="64" spans="1:109" ht="13.2" x14ac:dyDescent="0.2">
      <c r="B64" s="249"/>
      <c r="G64" s="361"/>
      <c r="I64" s="373"/>
      <c r="J64" s="373"/>
      <c r="K64" s="373"/>
      <c r="L64" s="373"/>
      <c r="M64" s="373"/>
      <c r="N64" s="374"/>
      <c r="AM64" s="361"/>
      <c r="AN64" s="361" t="s">
        <v>594</v>
      </c>
      <c r="AP64" s="362"/>
      <c r="AQ64" s="362"/>
      <c r="AR64" s="362"/>
      <c r="AY64" s="361"/>
      <c r="BA64" s="362"/>
      <c r="BB64" s="362"/>
      <c r="BC64" s="362"/>
      <c r="BK64" s="361"/>
      <c r="BM64" s="362"/>
      <c r="BN64" s="362"/>
      <c r="BO64" s="362"/>
      <c r="BW64" s="361"/>
      <c r="BY64" s="362"/>
      <c r="BZ64" s="362"/>
      <c r="CA64" s="362"/>
      <c r="CI64" s="361"/>
      <c r="CK64" s="362"/>
      <c r="CL64" s="362"/>
      <c r="CM64" s="362"/>
      <c r="CU64" s="361"/>
      <c r="CW64" s="362"/>
      <c r="CX64" s="362"/>
      <c r="CY64" s="362"/>
    </row>
    <row r="65" spans="2:107" ht="13.2" x14ac:dyDescent="0.2">
      <c r="B65" s="249"/>
      <c r="AN65" s="1264" t="s">
        <v>602</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2" x14ac:dyDescent="0.2">
      <c r="B66" s="249"/>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2" x14ac:dyDescent="0.2">
      <c r="B67" s="249"/>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2" x14ac:dyDescent="0.2">
      <c r="B68" s="249"/>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2" x14ac:dyDescent="0.2">
      <c r="B69" s="249"/>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2" x14ac:dyDescent="0.2">
      <c r="B70" s="249"/>
      <c r="H70" s="375"/>
      <c r="I70" s="375"/>
      <c r="J70" s="376"/>
      <c r="K70" s="376"/>
      <c r="L70" s="377"/>
      <c r="M70" s="376"/>
      <c r="N70" s="377"/>
      <c r="AN70" s="363"/>
      <c r="AO70" s="363"/>
      <c r="AP70" s="363"/>
      <c r="AZ70" s="363"/>
      <c r="BA70" s="363"/>
      <c r="BB70" s="363"/>
      <c r="BL70" s="363"/>
      <c r="BM70" s="363"/>
      <c r="BN70" s="363"/>
      <c r="BX70" s="363"/>
      <c r="BY70" s="363"/>
      <c r="BZ70" s="363"/>
      <c r="CJ70" s="363"/>
      <c r="CK70" s="363"/>
      <c r="CL70" s="363"/>
      <c r="CV70" s="363"/>
      <c r="CW70" s="363"/>
      <c r="CX70" s="363"/>
    </row>
    <row r="71" spans="2:107" ht="13.2" x14ac:dyDescent="0.2">
      <c r="B71" s="249"/>
      <c r="G71" s="378"/>
      <c r="I71" s="379"/>
      <c r="J71" s="376"/>
      <c r="K71" s="376"/>
      <c r="L71" s="377"/>
      <c r="M71" s="376"/>
      <c r="N71" s="377"/>
      <c r="AM71" s="378"/>
      <c r="AN71" s="245" t="s">
        <v>596</v>
      </c>
    </row>
    <row r="72" spans="2:107" ht="13.2" x14ac:dyDescent="0.2">
      <c r="B72" s="249"/>
      <c r="G72" s="1258"/>
      <c r="H72" s="1258"/>
      <c r="I72" s="1258"/>
      <c r="J72" s="1258"/>
      <c r="K72" s="364"/>
      <c r="L72" s="364"/>
      <c r="M72" s="365"/>
      <c r="N72" s="365"/>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546</v>
      </c>
      <c r="BQ72" s="1257"/>
      <c r="BR72" s="1257"/>
      <c r="BS72" s="1257"/>
      <c r="BT72" s="1257"/>
      <c r="BU72" s="1257"/>
      <c r="BV72" s="1257"/>
      <c r="BW72" s="1257"/>
      <c r="BX72" s="1257" t="s">
        <v>547</v>
      </c>
      <c r="BY72" s="1257"/>
      <c r="BZ72" s="1257"/>
      <c r="CA72" s="1257"/>
      <c r="CB72" s="1257"/>
      <c r="CC72" s="1257"/>
      <c r="CD72" s="1257"/>
      <c r="CE72" s="1257"/>
      <c r="CF72" s="1257" t="s">
        <v>548</v>
      </c>
      <c r="CG72" s="1257"/>
      <c r="CH72" s="1257"/>
      <c r="CI72" s="1257"/>
      <c r="CJ72" s="1257"/>
      <c r="CK72" s="1257"/>
      <c r="CL72" s="1257"/>
      <c r="CM72" s="1257"/>
      <c r="CN72" s="1257" t="s">
        <v>549</v>
      </c>
      <c r="CO72" s="1257"/>
      <c r="CP72" s="1257"/>
      <c r="CQ72" s="1257"/>
      <c r="CR72" s="1257"/>
      <c r="CS72" s="1257"/>
      <c r="CT72" s="1257"/>
      <c r="CU72" s="1257"/>
      <c r="CV72" s="1257" t="s">
        <v>550</v>
      </c>
      <c r="CW72" s="1257"/>
      <c r="CX72" s="1257"/>
      <c r="CY72" s="1257"/>
      <c r="CZ72" s="1257"/>
      <c r="DA72" s="1257"/>
      <c r="DB72" s="1257"/>
      <c r="DC72" s="1257"/>
    </row>
    <row r="73" spans="2:107" ht="13.2" x14ac:dyDescent="0.2">
      <c r="B73" s="249"/>
      <c r="G73" s="1260"/>
      <c r="H73" s="1260"/>
      <c r="I73" s="1260"/>
      <c r="J73" s="1260"/>
      <c r="K73" s="1256"/>
      <c r="L73" s="1256"/>
      <c r="M73" s="1256"/>
      <c r="N73" s="1256"/>
      <c r="AM73" s="363"/>
      <c r="AN73" s="1255" t="s">
        <v>597</v>
      </c>
      <c r="AO73" s="1255"/>
      <c r="AP73" s="1255"/>
      <c r="AQ73" s="1255"/>
      <c r="AR73" s="1255"/>
      <c r="AS73" s="1255"/>
      <c r="AT73" s="1255"/>
      <c r="AU73" s="1255"/>
      <c r="AV73" s="1255"/>
      <c r="AW73" s="1255"/>
      <c r="AX73" s="1255"/>
      <c r="AY73" s="1255"/>
      <c r="AZ73" s="1255"/>
      <c r="BA73" s="1255"/>
      <c r="BB73" s="1255" t="s">
        <v>598</v>
      </c>
      <c r="BC73" s="1255"/>
      <c r="BD73" s="1255"/>
      <c r="BE73" s="1255"/>
      <c r="BF73" s="1255"/>
      <c r="BG73" s="1255"/>
      <c r="BH73" s="1255"/>
      <c r="BI73" s="1255"/>
      <c r="BJ73" s="1255"/>
      <c r="BK73" s="1255"/>
      <c r="BL73" s="1255"/>
      <c r="BM73" s="1255"/>
      <c r="BN73" s="1255"/>
      <c r="BO73" s="1255"/>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2" x14ac:dyDescent="0.2">
      <c r="B74" s="249"/>
      <c r="G74" s="1260"/>
      <c r="H74" s="1260"/>
      <c r="I74" s="1260"/>
      <c r="J74" s="1260"/>
      <c r="K74" s="1256"/>
      <c r="L74" s="1256"/>
      <c r="M74" s="1256"/>
      <c r="N74" s="1256"/>
      <c r="AM74" s="363"/>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249"/>
      <c r="G75" s="1260"/>
      <c r="H75" s="1260"/>
      <c r="I75" s="1258"/>
      <c r="J75" s="1258"/>
      <c r="K75" s="1259"/>
      <c r="L75" s="1259"/>
      <c r="M75" s="1259"/>
      <c r="N75" s="1259"/>
      <c r="AM75" s="363"/>
      <c r="AN75" s="1255"/>
      <c r="AO75" s="1255"/>
      <c r="AP75" s="1255"/>
      <c r="AQ75" s="1255"/>
      <c r="AR75" s="1255"/>
      <c r="AS75" s="1255"/>
      <c r="AT75" s="1255"/>
      <c r="AU75" s="1255"/>
      <c r="AV75" s="1255"/>
      <c r="AW75" s="1255"/>
      <c r="AX75" s="1255"/>
      <c r="AY75" s="1255"/>
      <c r="AZ75" s="1255"/>
      <c r="BA75" s="1255"/>
      <c r="BB75" s="1255" t="s">
        <v>603</v>
      </c>
      <c r="BC75" s="1255"/>
      <c r="BD75" s="1255"/>
      <c r="BE75" s="1255"/>
      <c r="BF75" s="1255"/>
      <c r="BG75" s="1255"/>
      <c r="BH75" s="1255"/>
      <c r="BI75" s="1255"/>
      <c r="BJ75" s="1255"/>
      <c r="BK75" s="1255"/>
      <c r="BL75" s="1255"/>
      <c r="BM75" s="1255"/>
      <c r="BN75" s="1255"/>
      <c r="BO75" s="1255"/>
      <c r="BP75" s="1252">
        <v>8.1999999999999993</v>
      </c>
      <c r="BQ75" s="1252"/>
      <c r="BR75" s="1252"/>
      <c r="BS75" s="1252"/>
      <c r="BT75" s="1252"/>
      <c r="BU75" s="1252"/>
      <c r="BV75" s="1252"/>
      <c r="BW75" s="1252"/>
      <c r="BX75" s="1252">
        <v>8.4</v>
      </c>
      <c r="BY75" s="1252"/>
      <c r="BZ75" s="1252"/>
      <c r="CA75" s="1252"/>
      <c r="CB75" s="1252"/>
      <c r="CC75" s="1252"/>
      <c r="CD75" s="1252"/>
      <c r="CE75" s="1252"/>
      <c r="CF75" s="1252">
        <v>8.6999999999999993</v>
      </c>
      <c r="CG75" s="1252"/>
      <c r="CH75" s="1252"/>
      <c r="CI75" s="1252"/>
      <c r="CJ75" s="1252"/>
      <c r="CK75" s="1252"/>
      <c r="CL75" s="1252"/>
      <c r="CM75" s="1252"/>
      <c r="CN75" s="1252">
        <v>8.6999999999999993</v>
      </c>
      <c r="CO75" s="1252"/>
      <c r="CP75" s="1252"/>
      <c r="CQ75" s="1252"/>
      <c r="CR75" s="1252"/>
      <c r="CS75" s="1252"/>
      <c r="CT75" s="1252"/>
      <c r="CU75" s="1252"/>
      <c r="CV75" s="1252">
        <v>8.5</v>
      </c>
      <c r="CW75" s="1252"/>
      <c r="CX75" s="1252"/>
      <c r="CY75" s="1252"/>
      <c r="CZ75" s="1252"/>
      <c r="DA75" s="1252"/>
      <c r="DB75" s="1252"/>
      <c r="DC75" s="1252"/>
    </row>
    <row r="76" spans="2:107" ht="13.2" x14ac:dyDescent="0.2">
      <c r="B76" s="249"/>
      <c r="G76" s="1260"/>
      <c r="H76" s="1260"/>
      <c r="I76" s="1258"/>
      <c r="J76" s="1258"/>
      <c r="K76" s="1259"/>
      <c r="L76" s="1259"/>
      <c r="M76" s="1259"/>
      <c r="N76" s="1259"/>
      <c r="AM76" s="363"/>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249"/>
      <c r="G77" s="1258"/>
      <c r="H77" s="1258"/>
      <c r="I77" s="1258"/>
      <c r="J77" s="1258"/>
      <c r="K77" s="1256"/>
      <c r="L77" s="1256"/>
      <c r="M77" s="1256"/>
      <c r="N77" s="1256"/>
      <c r="AN77" s="1257" t="s">
        <v>600</v>
      </c>
      <c r="AO77" s="1257"/>
      <c r="AP77" s="1257"/>
      <c r="AQ77" s="1257"/>
      <c r="AR77" s="1257"/>
      <c r="AS77" s="1257"/>
      <c r="AT77" s="1257"/>
      <c r="AU77" s="1257"/>
      <c r="AV77" s="1257"/>
      <c r="AW77" s="1257"/>
      <c r="AX77" s="1257"/>
      <c r="AY77" s="1257"/>
      <c r="AZ77" s="1257"/>
      <c r="BA77" s="1257"/>
      <c r="BB77" s="1255" t="s">
        <v>598</v>
      </c>
      <c r="BC77" s="1255"/>
      <c r="BD77" s="1255"/>
      <c r="BE77" s="1255"/>
      <c r="BF77" s="1255"/>
      <c r="BG77" s="1255"/>
      <c r="BH77" s="1255"/>
      <c r="BI77" s="1255"/>
      <c r="BJ77" s="1255"/>
      <c r="BK77" s="1255"/>
      <c r="BL77" s="1255"/>
      <c r="BM77" s="1255"/>
      <c r="BN77" s="1255"/>
      <c r="BO77" s="1255"/>
      <c r="BP77" s="1252">
        <v>0</v>
      </c>
      <c r="BQ77" s="1252"/>
      <c r="BR77" s="1252"/>
      <c r="BS77" s="1252"/>
      <c r="BT77" s="1252"/>
      <c r="BU77" s="1252"/>
      <c r="BV77" s="1252"/>
      <c r="BW77" s="1252"/>
      <c r="BX77" s="1252">
        <v>0</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2" x14ac:dyDescent="0.2">
      <c r="B78" s="249"/>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249"/>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603</v>
      </c>
      <c r="BC79" s="1255"/>
      <c r="BD79" s="1255"/>
      <c r="BE79" s="1255"/>
      <c r="BF79" s="1255"/>
      <c r="BG79" s="1255"/>
      <c r="BH79" s="1255"/>
      <c r="BI79" s="1255"/>
      <c r="BJ79" s="1255"/>
      <c r="BK79" s="1255"/>
      <c r="BL79" s="1255"/>
      <c r="BM79" s="1255"/>
      <c r="BN79" s="1255"/>
      <c r="BO79" s="1255"/>
      <c r="BP79" s="1252">
        <v>7.1</v>
      </c>
      <c r="BQ79" s="1252"/>
      <c r="BR79" s="1252"/>
      <c r="BS79" s="1252"/>
      <c r="BT79" s="1252"/>
      <c r="BU79" s="1252"/>
      <c r="BV79" s="1252"/>
      <c r="BW79" s="1252"/>
      <c r="BX79" s="1252">
        <v>7.1</v>
      </c>
      <c r="BY79" s="1252"/>
      <c r="BZ79" s="1252"/>
      <c r="CA79" s="1252"/>
      <c r="CB79" s="1252"/>
      <c r="CC79" s="1252"/>
      <c r="CD79" s="1252"/>
      <c r="CE79" s="1252"/>
      <c r="CF79" s="1252">
        <v>7.3</v>
      </c>
      <c r="CG79" s="1252"/>
      <c r="CH79" s="1252"/>
      <c r="CI79" s="1252"/>
      <c r="CJ79" s="1252"/>
      <c r="CK79" s="1252"/>
      <c r="CL79" s="1252"/>
      <c r="CM79" s="1252"/>
      <c r="CN79" s="1252">
        <v>7.4</v>
      </c>
      <c r="CO79" s="1252"/>
      <c r="CP79" s="1252"/>
      <c r="CQ79" s="1252"/>
      <c r="CR79" s="1252"/>
      <c r="CS79" s="1252"/>
      <c r="CT79" s="1252"/>
      <c r="CU79" s="1252"/>
      <c r="CV79" s="1252">
        <v>7.5</v>
      </c>
      <c r="CW79" s="1252"/>
      <c r="CX79" s="1252"/>
      <c r="CY79" s="1252"/>
      <c r="CZ79" s="1252"/>
      <c r="DA79" s="1252"/>
      <c r="DB79" s="1252"/>
      <c r="DC79" s="1252"/>
    </row>
    <row r="80" spans="2:107" ht="13.2" x14ac:dyDescent="0.2">
      <c r="B80" s="249"/>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249"/>
    </row>
    <row r="82" spans="2:109" ht="16.2" x14ac:dyDescent="0.2">
      <c r="B82" s="249"/>
      <c r="K82" s="380"/>
      <c r="L82" s="380"/>
      <c r="M82" s="380"/>
      <c r="N82" s="380"/>
      <c r="AQ82" s="380"/>
      <c r="AR82" s="380"/>
      <c r="AS82" s="380"/>
      <c r="AT82" s="380"/>
      <c r="BC82" s="380"/>
      <c r="BD82" s="380"/>
      <c r="BE82" s="380"/>
      <c r="BF82" s="380"/>
      <c r="BO82" s="380"/>
      <c r="BP82" s="380"/>
      <c r="BQ82" s="380"/>
      <c r="BR82" s="380"/>
      <c r="CA82" s="380"/>
      <c r="CB82" s="380"/>
      <c r="CC82" s="380"/>
      <c r="CD82" s="380"/>
      <c r="CM82" s="380"/>
      <c r="CN82" s="380"/>
      <c r="CO82" s="380"/>
      <c r="CP82" s="380"/>
      <c r="CY82" s="380"/>
      <c r="CZ82" s="380"/>
      <c r="DA82" s="380"/>
      <c r="DB82" s="380"/>
      <c r="DC82" s="380"/>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tOoeLnDWtZhYEkO/ACkeBkYrwfXOKYeA7X949U7UTco7jG7Vs7kMX3ATpkD94HzWJjrP59iSysu4qxzx9r5ZUQ==" saltValue="08Rbv3O25sA13BchmWYi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493</v>
      </c>
    </row>
  </sheetData>
  <sheetProtection algorithmName="SHA-512" hashValue="PvODFNHvMmLw8Wj+7tEby5XWw8lUVk5dA+ds6xDTL/cCsbzGZupt7F7qnZsZsnlvzr8szhhG+4TvnXprQbGlyQ==" saltValue="HBUKHtRFBbxPNMXTDHaq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44" customWidth="1"/>
    <col min="35" max="122" width="2.44140625" style="243" customWidth="1"/>
    <col min="123" max="16384" width="2.44140625"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3"/>
    </row>
    <row r="117" spans="34:122" ht="13.5" customHeight="1" x14ac:dyDescent="0.2"/>
    <row r="118" spans="34:122" ht="13.5" customHeight="1" x14ac:dyDescent="0.2"/>
    <row r="119" spans="34:122" ht="13.5" customHeight="1" x14ac:dyDescent="0.2"/>
    <row r="120" spans="34:122" ht="13.5" customHeight="1" x14ac:dyDescent="0.2">
      <c r="AH120" s="243"/>
    </row>
    <row r="121" spans="34:122" ht="13.5" customHeight="1" x14ac:dyDescent="0.2">
      <c r="AH121" s="243"/>
    </row>
    <row r="122" spans="34:122" ht="13.5" customHeight="1" x14ac:dyDescent="0.2"/>
    <row r="123" spans="34:122" ht="13.5" customHeight="1" x14ac:dyDescent="0.2"/>
    <row r="124" spans="34:122" ht="13.5" customHeight="1" x14ac:dyDescent="0.2"/>
    <row r="125" spans="34:122" ht="13.5" customHeight="1" x14ac:dyDescent="0.2">
      <c r="DR125" s="243" t="s">
        <v>493</v>
      </c>
    </row>
  </sheetData>
  <sheetProtection algorithmName="SHA-512" hashValue="OtBrw/WV7hN3Y5AuqYRnjxXTcrmDe0bKsygXqudJY5N4y9cYfJL2wQ9uPOr3VC4EypCze1DAaQzoa3HEvDoXpg==" saltValue="oZ5AnmC04o8qORU4sBZf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51</v>
      </c>
      <c r="E2" s="144"/>
      <c r="F2" s="145" t="s">
        <v>543</v>
      </c>
      <c r="G2" s="146"/>
      <c r="H2" s="147"/>
    </row>
    <row r="3" spans="1:8" x14ac:dyDescent="0.2">
      <c r="A3" s="143" t="s">
        <v>536</v>
      </c>
      <c r="B3" s="148"/>
      <c r="C3" s="149"/>
      <c r="D3" s="150">
        <v>1059108</v>
      </c>
      <c r="E3" s="151"/>
      <c r="F3" s="152">
        <v>291173</v>
      </c>
      <c r="G3" s="153"/>
      <c r="H3" s="154"/>
    </row>
    <row r="4" spans="1:8" x14ac:dyDescent="0.2">
      <c r="A4" s="155"/>
      <c r="B4" s="156"/>
      <c r="C4" s="157"/>
      <c r="D4" s="158">
        <v>37726</v>
      </c>
      <c r="E4" s="159"/>
      <c r="F4" s="160">
        <v>119071</v>
      </c>
      <c r="G4" s="161"/>
      <c r="H4" s="162"/>
    </row>
    <row r="5" spans="1:8" x14ac:dyDescent="0.2">
      <c r="A5" s="143" t="s">
        <v>538</v>
      </c>
      <c r="B5" s="148"/>
      <c r="C5" s="149"/>
      <c r="D5" s="150">
        <v>401870</v>
      </c>
      <c r="E5" s="151"/>
      <c r="F5" s="152">
        <v>271581</v>
      </c>
      <c r="G5" s="153"/>
      <c r="H5" s="154"/>
    </row>
    <row r="6" spans="1:8" x14ac:dyDescent="0.2">
      <c r="A6" s="155"/>
      <c r="B6" s="156"/>
      <c r="C6" s="157"/>
      <c r="D6" s="158">
        <v>112242</v>
      </c>
      <c r="E6" s="159"/>
      <c r="F6" s="160">
        <v>117844</v>
      </c>
      <c r="G6" s="161"/>
      <c r="H6" s="162"/>
    </row>
    <row r="7" spans="1:8" x14ac:dyDescent="0.2">
      <c r="A7" s="143" t="s">
        <v>539</v>
      </c>
      <c r="B7" s="148"/>
      <c r="C7" s="149"/>
      <c r="D7" s="150">
        <v>455749</v>
      </c>
      <c r="E7" s="151"/>
      <c r="F7" s="152">
        <v>268375</v>
      </c>
      <c r="G7" s="153"/>
      <c r="H7" s="154"/>
    </row>
    <row r="8" spans="1:8" x14ac:dyDescent="0.2">
      <c r="A8" s="155"/>
      <c r="B8" s="156"/>
      <c r="C8" s="157"/>
      <c r="D8" s="158">
        <v>171082</v>
      </c>
      <c r="E8" s="159"/>
      <c r="F8" s="160">
        <v>119602</v>
      </c>
      <c r="G8" s="161"/>
      <c r="H8" s="162"/>
    </row>
    <row r="9" spans="1:8" x14ac:dyDescent="0.2">
      <c r="A9" s="143" t="s">
        <v>540</v>
      </c>
      <c r="B9" s="148"/>
      <c r="C9" s="149"/>
      <c r="D9" s="150">
        <v>965213</v>
      </c>
      <c r="E9" s="151"/>
      <c r="F9" s="152">
        <v>301035</v>
      </c>
      <c r="G9" s="153"/>
      <c r="H9" s="154"/>
    </row>
    <row r="10" spans="1:8" x14ac:dyDescent="0.2">
      <c r="A10" s="155"/>
      <c r="B10" s="156"/>
      <c r="C10" s="157"/>
      <c r="D10" s="158">
        <v>366630</v>
      </c>
      <c r="E10" s="159"/>
      <c r="F10" s="160">
        <v>154376</v>
      </c>
      <c r="G10" s="161"/>
      <c r="H10" s="162"/>
    </row>
    <row r="11" spans="1:8" x14ac:dyDescent="0.2">
      <c r="A11" s="143" t="s">
        <v>541</v>
      </c>
      <c r="B11" s="148"/>
      <c r="C11" s="149"/>
      <c r="D11" s="150">
        <v>300222</v>
      </c>
      <c r="E11" s="151"/>
      <c r="F11" s="152">
        <v>277467</v>
      </c>
      <c r="G11" s="153"/>
      <c r="H11" s="154"/>
    </row>
    <row r="12" spans="1:8" x14ac:dyDescent="0.2">
      <c r="A12" s="155"/>
      <c r="B12" s="156"/>
      <c r="C12" s="163"/>
      <c r="D12" s="158">
        <v>126158</v>
      </c>
      <c r="E12" s="159"/>
      <c r="F12" s="160">
        <v>128378</v>
      </c>
      <c r="G12" s="161"/>
      <c r="H12" s="162"/>
    </row>
    <row r="13" spans="1:8" x14ac:dyDescent="0.2">
      <c r="A13" s="143"/>
      <c r="B13" s="148"/>
      <c r="C13" s="149"/>
      <c r="D13" s="150">
        <v>636432</v>
      </c>
      <c r="E13" s="151"/>
      <c r="F13" s="152">
        <v>281926</v>
      </c>
      <c r="G13" s="164"/>
      <c r="H13" s="154"/>
    </row>
    <row r="14" spans="1:8" x14ac:dyDescent="0.2">
      <c r="A14" s="155"/>
      <c r="B14" s="156"/>
      <c r="C14" s="157"/>
      <c r="D14" s="158">
        <v>162768</v>
      </c>
      <c r="E14" s="159"/>
      <c r="F14" s="160">
        <v>127854</v>
      </c>
      <c r="G14" s="161"/>
      <c r="H14" s="162"/>
    </row>
    <row r="17" spans="1:11" x14ac:dyDescent="0.2">
      <c r="A17" s="139" t="s">
        <v>52</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53</v>
      </c>
      <c r="B19" s="165">
        <f>ROUND(VALUE(SUBSTITUTE(実質収支比率等に係る経年分析!F$48,"▲","-")),2)</f>
        <v>19.04</v>
      </c>
      <c r="C19" s="165">
        <f>ROUND(VALUE(SUBSTITUTE(実質収支比率等に係る経年分析!G$48,"▲","-")),2)</f>
        <v>12.45</v>
      </c>
      <c r="D19" s="165">
        <f>ROUND(VALUE(SUBSTITUTE(実質収支比率等に係る経年分析!H$48,"▲","-")),2)</f>
        <v>12.56</v>
      </c>
      <c r="E19" s="165">
        <f>ROUND(VALUE(SUBSTITUTE(実質収支比率等に係る経年分析!I$48,"▲","-")),2)</f>
        <v>25.57</v>
      </c>
      <c r="F19" s="165">
        <f>ROUND(VALUE(SUBSTITUTE(実質収支比率等に係る経年分析!J$48,"▲","-")),2)</f>
        <v>6.49</v>
      </c>
    </row>
    <row r="20" spans="1:11" x14ac:dyDescent="0.2">
      <c r="A20" s="165" t="s">
        <v>54</v>
      </c>
      <c r="B20" s="165">
        <f>ROUND(VALUE(SUBSTITUTE(実質収支比率等に係る経年分析!F$47,"▲","-")),2)</f>
        <v>131.21</v>
      </c>
      <c r="C20" s="165">
        <f>ROUND(VALUE(SUBSTITUTE(実質収支比率等に係る経年分析!G$47,"▲","-")),2)</f>
        <v>101.01</v>
      </c>
      <c r="D20" s="165">
        <f>ROUND(VALUE(SUBSTITUTE(実質収支比率等に係る経年分析!H$47,"▲","-")),2)</f>
        <v>89.42</v>
      </c>
      <c r="E20" s="165">
        <f>ROUND(VALUE(SUBSTITUTE(実質収支比率等に係る経年分析!I$47,"▲","-")),2)</f>
        <v>89.54</v>
      </c>
      <c r="F20" s="165">
        <f>ROUND(VALUE(SUBSTITUTE(実質収支比率等に係る経年分析!J$47,"▲","-")),2)</f>
        <v>98.55</v>
      </c>
    </row>
    <row r="21" spans="1:11" x14ac:dyDescent="0.2">
      <c r="A21" s="165" t="s">
        <v>55</v>
      </c>
      <c r="B21" s="165">
        <f>IF(ISNUMBER(VALUE(SUBSTITUTE(実質収支比率等に係る経年分析!F$49,"▲","-"))),ROUND(VALUE(SUBSTITUTE(実質収支比率等に係る経年分析!F$49,"▲","-")),2),NA())</f>
        <v>-15.62</v>
      </c>
      <c r="C21" s="165">
        <f>IF(ISNUMBER(VALUE(SUBSTITUTE(実質収支比率等に係る経年分析!G$49,"▲","-"))),ROUND(VALUE(SUBSTITUTE(実質収支比率等に係る経年分析!G$49,"▲","-")),2),NA())</f>
        <v>-41.11</v>
      </c>
      <c r="D21" s="165">
        <f>IF(ISNUMBER(VALUE(SUBSTITUTE(実質収支比率等に係る経年分析!H$49,"▲","-"))),ROUND(VALUE(SUBSTITUTE(実質収支比率等に係る経年分析!H$49,"▲","-")),2),NA())</f>
        <v>-13.38</v>
      </c>
      <c r="E21" s="165">
        <f>IF(ISNUMBER(VALUE(SUBSTITUTE(実質収支比率等に係る経年分析!I$49,"▲","-"))),ROUND(VALUE(SUBSTITUTE(実質収支比率等に係る経年分析!I$49,"▲","-")),2),NA())</f>
        <v>16.82</v>
      </c>
      <c r="F21" s="165">
        <f>IF(ISNUMBER(VALUE(SUBSTITUTE(実質収支比率等に係る経年分析!J$49,"▲","-"))),ROUND(VALUE(SUBSTITUTE(実質収支比率等に係る経年分析!J$49,"▲","-")),2),NA())</f>
        <v>-3.08</v>
      </c>
    </row>
    <row r="24" spans="1:11" x14ac:dyDescent="0.2">
      <c r="A24" s="139" t="s">
        <v>56</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57</v>
      </c>
      <c r="C26" s="166" t="s">
        <v>58</v>
      </c>
      <c r="D26" s="166" t="s">
        <v>57</v>
      </c>
      <c r="E26" s="166" t="s">
        <v>58</v>
      </c>
      <c r="F26" s="166" t="s">
        <v>57</v>
      </c>
      <c r="G26" s="166" t="s">
        <v>58</v>
      </c>
      <c r="H26" s="166" t="s">
        <v>57</v>
      </c>
      <c r="I26" s="166" t="s">
        <v>58</v>
      </c>
      <c r="J26" s="166" t="s">
        <v>57</v>
      </c>
      <c r="K26" s="166" t="s">
        <v>58</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集落排水特別会計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簡易水道特別会計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0.03</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介護保険特別会計（介護サービス事業勘定）</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v>
      </c>
    </row>
    <row r="33" spans="1:16" x14ac:dyDescent="0.2">
      <c r="A33" s="166" t="str">
        <f>IF(連結実質赤字比率に係る赤字・黒字の構成分析!C$37="",NA(),連結実質赤字比率に係る赤字・黒字の構成分析!C$37)</f>
        <v>介護保険特別会計（保険事業勘定）</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0.25</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0.54</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0.23</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0.32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0.28999999999999998</v>
      </c>
    </row>
    <row r="34" spans="1:16" x14ac:dyDescent="0.2">
      <c r="A34" s="166" t="str">
        <f>IF(連結実質赤字比率に係る赤字・黒字の構成分析!C$36="",NA(),連結実質赤字比率に係る赤字・黒字の構成分析!C$36)</f>
        <v>国民健康保険特別会計（直営診療施設勘定）</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0</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0.54</v>
      </c>
    </row>
    <row r="35" spans="1:16" x14ac:dyDescent="0.2">
      <c r="A35" s="166" t="str">
        <f>IF(連結実質赤字比率に係る赤字・黒字の構成分析!C$35="",NA(),連結実質赤字比率に係る赤字・黒字の構成分析!C$35)</f>
        <v>国民健康保険特別会計（事業勘定）</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3.02</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3.22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2.93</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3.31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2.97</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19.03</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12.44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12.55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28.49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6.49</v>
      </c>
    </row>
    <row r="39" spans="1:16" x14ac:dyDescent="0.2">
      <c r="A39" s="139" t="s">
        <v>59</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60</v>
      </c>
      <c r="C41" s="167"/>
      <c r="D41" s="167" t="s">
        <v>61</v>
      </c>
      <c r="E41" s="167" t="s">
        <v>60</v>
      </c>
      <c r="F41" s="167"/>
      <c r="G41" s="167" t="s">
        <v>61</v>
      </c>
      <c r="H41" s="167" t="s">
        <v>60</v>
      </c>
      <c r="I41" s="167"/>
      <c r="J41" s="167" t="s">
        <v>61</v>
      </c>
      <c r="K41" s="167" t="s">
        <v>60</v>
      </c>
      <c r="L41" s="167"/>
      <c r="M41" s="167" t="s">
        <v>61</v>
      </c>
      <c r="N41" s="167" t="s">
        <v>60</v>
      </c>
      <c r="O41" s="167"/>
      <c r="P41" s="167" t="s">
        <v>61</v>
      </c>
    </row>
    <row r="42" spans="1:16" x14ac:dyDescent="0.2">
      <c r="A42" s="167" t="s">
        <v>62</v>
      </c>
      <c r="B42" s="167"/>
      <c r="C42" s="167"/>
      <c r="D42" s="167">
        <f>'実質公債費比率（分子）の構造'!K$52</f>
        <v>434</v>
      </c>
      <c r="E42" s="167"/>
      <c r="F42" s="167"/>
      <c r="G42" s="167">
        <f>'実質公債費比率（分子）の構造'!L$52</f>
        <v>413</v>
      </c>
      <c r="H42" s="167"/>
      <c r="I42" s="167"/>
      <c r="J42" s="167">
        <f>'実質公債費比率（分子）の構造'!M$52</f>
        <v>385</v>
      </c>
      <c r="K42" s="167"/>
      <c r="L42" s="167"/>
      <c r="M42" s="167">
        <f>'実質公債費比率（分子）の構造'!N$52</f>
        <v>368</v>
      </c>
      <c r="N42" s="167"/>
      <c r="O42" s="167"/>
      <c r="P42" s="167">
        <f>'実質公債費比率（分子）の構造'!O$52</f>
        <v>353</v>
      </c>
    </row>
    <row r="43" spans="1:16" x14ac:dyDescent="0.2">
      <c r="A43" s="167" t="s">
        <v>63</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64</v>
      </c>
      <c r="B44" s="167">
        <f>'実質公債費比率（分子）の構造'!K$50</f>
        <v>22</v>
      </c>
      <c r="C44" s="167"/>
      <c r="D44" s="167"/>
      <c r="E44" s="167">
        <f>'実質公債費比率（分子）の構造'!L$50</f>
        <v>22</v>
      </c>
      <c r="F44" s="167"/>
      <c r="G44" s="167"/>
      <c r="H44" s="167">
        <f>'実質公債費比率（分子）の構造'!M$50</f>
        <v>22</v>
      </c>
      <c r="I44" s="167"/>
      <c r="J44" s="167"/>
      <c r="K44" s="167">
        <f>'実質公債費比率（分子）の構造'!N$50</f>
        <v>21</v>
      </c>
      <c r="L44" s="167"/>
      <c r="M44" s="167"/>
      <c r="N44" s="167">
        <f>'実質公債費比率（分子）の構造'!O$50</f>
        <v>20</v>
      </c>
      <c r="O44" s="167"/>
      <c r="P44" s="167"/>
    </row>
    <row r="45" spans="1:16" x14ac:dyDescent="0.2">
      <c r="A45" s="167" t="s">
        <v>65</v>
      </c>
      <c r="B45" s="167">
        <f>'実質公債費比率（分子）の構造'!K$49</f>
        <v>1</v>
      </c>
      <c r="C45" s="167"/>
      <c r="D45" s="167"/>
      <c r="E45" s="167">
        <f>'実質公債費比率（分子）の構造'!L$49</f>
        <v>1</v>
      </c>
      <c r="F45" s="167"/>
      <c r="G45" s="167"/>
      <c r="H45" s="167">
        <f>'実質公債費比率（分子）の構造'!M$49</f>
        <v>1</v>
      </c>
      <c r="I45" s="167"/>
      <c r="J45" s="167"/>
      <c r="K45" s="167">
        <f>'実質公債費比率（分子）の構造'!N$49</f>
        <v>1</v>
      </c>
      <c r="L45" s="167"/>
      <c r="M45" s="167"/>
      <c r="N45" s="167">
        <f>'実質公債費比率（分子）の構造'!O$49</f>
        <v>1</v>
      </c>
      <c r="O45" s="167"/>
      <c r="P45" s="167"/>
    </row>
    <row r="46" spans="1:16" x14ac:dyDescent="0.2">
      <c r="A46" s="167" t="s">
        <v>66</v>
      </c>
      <c r="B46" s="167">
        <f>'実質公債費比率（分子）の構造'!K$48</f>
        <v>50</v>
      </c>
      <c r="C46" s="167"/>
      <c r="D46" s="167"/>
      <c r="E46" s="167">
        <f>'実質公債費比率（分子）の構造'!L$48</f>
        <v>42</v>
      </c>
      <c r="F46" s="167"/>
      <c r="G46" s="167"/>
      <c r="H46" s="167">
        <f>'実質公債費比率（分子）の構造'!M$48</f>
        <v>47</v>
      </c>
      <c r="I46" s="167"/>
      <c r="J46" s="167"/>
      <c r="K46" s="167">
        <f>'実質公債費比率（分子）の構造'!N$48</f>
        <v>42</v>
      </c>
      <c r="L46" s="167"/>
      <c r="M46" s="167"/>
      <c r="N46" s="167">
        <f>'実質公債費比率（分子）の構造'!O$48</f>
        <v>43</v>
      </c>
      <c r="O46" s="167"/>
      <c r="P46" s="167"/>
    </row>
    <row r="47" spans="1:16" x14ac:dyDescent="0.2">
      <c r="A47" s="167" t="s">
        <v>67</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68</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69</v>
      </c>
      <c r="B49" s="167">
        <f>'実質公債費比率（分子）の構造'!K$45</f>
        <v>516</v>
      </c>
      <c r="C49" s="167"/>
      <c r="D49" s="167"/>
      <c r="E49" s="167">
        <f>'実質公債費比率（分子）の構造'!L$45</f>
        <v>506</v>
      </c>
      <c r="F49" s="167"/>
      <c r="G49" s="167"/>
      <c r="H49" s="167">
        <f>'実質公債費比率（分子）の構造'!M$45</f>
        <v>476</v>
      </c>
      <c r="I49" s="167"/>
      <c r="J49" s="167"/>
      <c r="K49" s="167">
        <f>'実質公債費比率（分子）の構造'!N$45</f>
        <v>467</v>
      </c>
      <c r="L49" s="167"/>
      <c r="M49" s="167"/>
      <c r="N49" s="167">
        <f>'実質公債費比率（分子）の構造'!O$45</f>
        <v>453</v>
      </c>
      <c r="O49" s="167"/>
      <c r="P49" s="167"/>
    </row>
    <row r="50" spans="1:16" x14ac:dyDescent="0.2">
      <c r="A50" s="167" t="s">
        <v>70</v>
      </c>
      <c r="B50" s="167" t="e">
        <f>NA()</f>
        <v>#N/A</v>
      </c>
      <c r="C50" s="167">
        <f>IF(ISNUMBER('実質公債費比率（分子）の構造'!K$53),'実質公債費比率（分子）の構造'!K$53,NA())</f>
        <v>155</v>
      </c>
      <c r="D50" s="167" t="e">
        <f>NA()</f>
        <v>#N/A</v>
      </c>
      <c r="E50" s="167" t="e">
        <f>NA()</f>
        <v>#N/A</v>
      </c>
      <c r="F50" s="167">
        <f>IF(ISNUMBER('実質公債費比率（分子）の構造'!L$53),'実質公債費比率（分子）の構造'!L$53,NA())</f>
        <v>158</v>
      </c>
      <c r="G50" s="167" t="e">
        <f>NA()</f>
        <v>#N/A</v>
      </c>
      <c r="H50" s="167" t="e">
        <f>NA()</f>
        <v>#N/A</v>
      </c>
      <c r="I50" s="167">
        <f>IF(ISNUMBER('実質公債費比率（分子）の構造'!M$53),'実質公債費比率（分子）の構造'!M$53,NA())</f>
        <v>161</v>
      </c>
      <c r="J50" s="167" t="e">
        <f>NA()</f>
        <v>#N/A</v>
      </c>
      <c r="K50" s="167" t="e">
        <f>NA()</f>
        <v>#N/A</v>
      </c>
      <c r="L50" s="167">
        <f>IF(ISNUMBER('実質公債費比率（分子）の構造'!N$53),'実質公債費比率（分子）の構造'!N$53,NA())</f>
        <v>163</v>
      </c>
      <c r="M50" s="167" t="e">
        <f>NA()</f>
        <v>#N/A</v>
      </c>
      <c r="N50" s="167" t="e">
        <f>NA()</f>
        <v>#N/A</v>
      </c>
      <c r="O50" s="167">
        <f>IF(ISNUMBER('実質公債費比率（分子）の構造'!O$53),'実質公債費比率（分子）の構造'!O$53,NA())</f>
        <v>164</v>
      </c>
      <c r="P50" s="167" t="e">
        <f>NA()</f>
        <v>#N/A</v>
      </c>
    </row>
    <row r="53" spans="1:16" x14ac:dyDescent="0.2">
      <c r="A53" s="139" t="s">
        <v>71</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72</v>
      </c>
      <c r="C55" s="166"/>
      <c r="D55" s="166" t="s">
        <v>73</v>
      </c>
      <c r="E55" s="166" t="s">
        <v>72</v>
      </c>
      <c r="F55" s="166"/>
      <c r="G55" s="166" t="s">
        <v>73</v>
      </c>
      <c r="H55" s="166" t="s">
        <v>72</v>
      </c>
      <c r="I55" s="166"/>
      <c r="J55" s="166" t="s">
        <v>73</v>
      </c>
      <c r="K55" s="166" t="s">
        <v>72</v>
      </c>
      <c r="L55" s="166"/>
      <c r="M55" s="166" t="s">
        <v>73</v>
      </c>
      <c r="N55" s="166" t="s">
        <v>72</v>
      </c>
      <c r="O55" s="166"/>
      <c r="P55" s="166" t="s">
        <v>73</v>
      </c>
    </row>
    <row r="56" spans="1:16" x14ac:dyDescent="0.2">
      <c r="A56" s="166" t="s">
        <v>42</v>
      </c>
      <c r="B56" s="166"/>
      <c r="C56" s="166"/>
      <c r="D56" s="166">
        <f>'将来負担比率（分子）の構造'!I$52</f>
        <v>3244</v>
      </c>
      <c r="E56" s="166"/>
      <c r="F56" s="166"/>
      <c r="G56" s="166">
        <f>'将来負担比率（分子）の構造'!J$52</f>
        <v>3188</v>
      </c>
      <c r="H56" s="166"/>
      <c r="I56" s="166"/>
      <c r="J56" s="166">
        <f>'将来負担比率（分子）の構造'!K$52</f>
        <v>3327</v>
      </c>
      <c r="K56" s="166"/>
      <c r="L56" s="166"/>
      <c r="M56" s="166">
        <f>'将来負担比率（分子）の構造'!L$52</f>
        <v>4160</v>
      </c>
      <c r="N56" s="166"/>
      <c r="O56" s="166"/>
      <c r="P56" s="166">
        <f>'将来負担比率（分子）の構造'!M$52</f>
        <v>4093</v>
      </c>
    </row>
    <row r="57" spans="1:16" x14ac:dyDescent="0.2">
      <c r="A57" s="166" t="s">
        <v>41</v>
      </c>
      <c r="B57" s="166"/>
      <c r="C57" s="166"/>
      <c r="D57" s="166">
        <f>'将来負担比率（分子）の構造'!I$51</f>
        <v>187</v>
      </c>
      <c r="E57" s="166"/>
      <c r="F57" s="166"/>
      <c r="G57" s="166">
        <f>'将来負担比率（分子）の構造'!J$51</f>
        <v>174</v>
      </c>
      <c r="H57" s="166"/>
      <c r="I57" s="166"/>
      <c r="J57" s="166">
        <f>'将来負担比率（分子）の構造'!K$51</f>
        <v>166</v>
      </c>
      <c r="K57" s="166"/>
      <c r="L57" s="166"/>
      <c r="M57" s="166">
        <f>'将来負担比率（分子）の構造'!L$51</f>
        <v>155</v>
      </c>
      <c r="N57" s="166"/>
      <c r="O57" s="166"/>
      <c r="P57" s="166">
        <f>'将来負担比率（分子）の構造'!M$51</f>
        <v>144</v>
      </c>
    </row>
    <row r="58" spans="1:16" x14ac:dyDescent="0.2">
      <c r="A58" s="166" t="s">
        <v>40</v>
      </c>
      <c r="B58" s="166"/>
      <c r="C58" s="166"/>
      <c r="D58" s="166">
        <f>'将来負担比率（分子）の構造'!I$50</f>
        <v>3463</v>
      </c>
      <c r="E58" s="166"/>
      <c r="F58" s="166"/>
      <c r="G58" s="166">
        <f>'将来負担比率（分子）の構造'!J$50</f>
        <v>3708</v>
      </c>
      <c r="H58" s="166"/>
      <c r="I58" s="166"/>
      <c r="J58" s="166">
        <f>'将来負担比率（分子）の構造'!K$50</f>
        <v>3290</v>
      </c>
      <c r="K58" s="166"/>
      <c r="L58" s="166"/>
      <c r="M58" s="166">
        <f>'将来負担比率（分子）の構造'!L$50</f>
        <v>3369</v>
      </c>
      <c r="N58" s="166"/>
      <c r="O58" s="166"/>
      <c r="P58" s="166">
        <f>'将来負担比率（分子）の構造'!M$50</f>
        <v>3598</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f>'将来負担比率（分子）の構造'!I$46</f>
        <v>603</v>
      </c>
      <c r="C61" s="166"/>
      <c r="D61" s="166"/>
      <c r="E61" s="166">
        <f>'将来負担比率（分子）の構造'!J$46</f>
        <v>575</v>
      </c>
      <c r="F61" s="166"/>
      <c r="G61" s="166"/>
      <c r="H61" s="166">
        <f>'将来負担比率（分子）の構造'!K$46</f>
        <v>585</v>
      </c>
      <c r="I61" s="166"/>
      <c r="J61" s="166"/>
      <c r="K61" s="166">
        <f>'将来負担比率（分子）の構造'!L$46</f>
        <v>524</v>
      </c>
      <c r="L61" s="166"/>
      <c r="M61" s="166"/>
      <c r="N61" s="166">
        <f>'将来負担比率（分子）の構造'!M$46</f>
        <v>478</v>
      </c>
      <c r="O61" s="166"/>
      <c r="P61" s="166"/>
    </row>
    <row r="62" spans="1:16" x14ac:dyDescent="0.2">
      <c r="A62" s="166" t="s">
        <v>34</v>
      </c>
      <c r="B62" s="166">
        <f>'将来負担比率（分子）の構造'!I$45</f>
        <v>315</v>
      </c>
      <c r="C62" s="166"/>
      <c r="D62" s="166"/>
      <c r="E62" s="166">
        <f>'将来負担比率（分子）の構造'!J$45</f>
        <v>264</v>
      </c>
      <c r="F62" s="166"/>
      <c r="G62" s="166"/>
      <c r="H62" s="166">
        <f>'将来負担比率（分子）の構造'!K$45</f>
        <v>267</v>
      </c>
      <c r="I62" s="166"/>
      <c r="J62" s="166"/>
      <c r="K62" s="166">
        <f>'将来負担比率（分子）の構造'!L$45</f>
        <v>293</v>
      </c>
      <c r="L62" s="166"/>
      <c r="M62" s="166"/>
      <c r="N62" s="166">
        <f>'将来負担比率（分子）の構造'!M$45</f>
        <v>302</v>
      </c>
      <c r="O62" s="166"/>
      <c r="P62" s="166"/>
    </row>
    <row r="63" spans="1:16" x14ac:dyDescent="0.2">
      <c r="A63" s="166" t="s">
        <v>33</v>
      </c>
      <c r="B63" s="166">
        <f>'将来負担比率（分子）の構造'!I$44</f>
        <v>7</v>
      </c>
      <c r="C63" s="166"/>
      <c r="D63" s="166"/>
      <c r="E63" s="166">
        <f>'将来負担比率（分子）の構造'!J$44</f>
        <v>6</v>
      </c>
      <c r="F63" s="166"/>
      <c r="G63" s="166"/>
      <c r="H63" s="166">
        <f>'将来負担比率（分子）の構造'!K$44</f>
        <v>5</v>
      </c>
      <c r="I63" s="166"/>
      <c r="J63" s="166"/>
      <c r="K63" s="166">
        <f>'将来負担比率（分子）の構造'!L$44</f>
        <v>4</v>
      </c>
      <c r="L63" s="166"/>
      <c r="M63" s="166"/>
      <c r="N63" s="166">
        <f>'将来負担比率（分子）の構造'!M$44</f>
        <v>3</v>
      </c>
      <c r="O63" s="166"/>
      <c r="P63" s="166"/>
    </row>
    <row r="64" spans="1:16" x14ac:dyDescent="0.2">
      <c r="A64" s="166" t="s">
        <v>32</v>
      </c>
      <c r="B64" s="166">
        <f>'将来負担比率（分子）の構造'!I$43</f>
        <v>580</v>
      </c>
      <c r="C64" s="166"/>
      <c r="D64" s="166"/>
      <c r="E64" s="166">
        <f>'将来負担比率（分子）の構造'!J$43</f>
        <v>579</v>
      </c>
      <c r="F64" s="166"/>
      <c r="G64" s="166"/>
      <c r="H64" s="166">
        <f>'将来負担比率（分子）の構造'!K$43</f>
        <v>594</v>
      </c>
      <c r="I64" s="166"/>
      <c r="J64" s="166"/>
      <c r="K64" s="166">
        <f>'将来負担比率（分子）の構造'!L$43</f>
        <v>688</v>
      </c>
      <c r="L64" s="166"/>
      <c r="M64" s="166"/>
      <c r="N64" s="166">
        <f>'将来負担比率（分子）の構造'!M$43</f>
        <v>664</v>
      </c>
      <c r="O64" s="166"/>
      <c r="P64" s="166"/>
    </row>
    <row r="65" spans="1:16" x14ac:dyDescent="0.2">
      <c r="A65" s="166" t="s">
        <v>31</v>
      </c>
      <c r="B65" s="166">
        <f>'将来負担比率（分子）の構造'!I$42</f>
        <v>117</v>
      </c>
      <c r="C65" s="166"/>
      <c r="D65" s="166"/>
      <c r="E65" s="166">
        <f>'将来負担比率（分子）の構造'!J$42</f>
        <v>103</v>
      </c>
      <c r="F65" s="166"/>
      <c r="G65" s="166"/>
      <c r="H65" s="166">
        <f>'将来負担比率（分子）の構造'!K$42</f>
        <v>89</v>
      </c>
      <c r="I65" s="166"/>
      <c r="J65" s="166"/>
      <c r="K65" s="166">
        <f>'将来負担比率（分子）の構造'!L$42</f>
        <v>75</v>
      </c>
      <c r="L65" s="166"/>
      <c r="M65" s="166"/>
      <c r="N65" s="166">
        <f>'将来負担比率（分子）の構造'!M$42</f>
        <v>60</v>
      </c>
      <c r="O65" s="166"/>
      <c r="P65" s="166"/>
    </row>
    <row r="66" spans="1:16" x14ac:dyDescent="0.2">
      <c r="A66" s="166" t="s">
        <v>30</v>
      </c>
      <c r="B66" s="166">
        <f>'将来負担比率（分子）の構造'!I$41</f>
        <v>4300</v>
      </c>
      <c r="C66" s="166"/>
      <c r="D66" s="166"/>
      <c r="E66" s="166">
        <f>'将来負担比率（分子）の構造'!J$41</f>
        <v>4209</v>
      </c>
      <c r="F66" s="166"/>
      <c r="G66" s="166"/>
      <c r="H66" s="166">
        <f>'将来負担比率（分子）の構造'!K$41</f>
        <v>4404</v>
      </c>
      <c r="I66" s="166"/>
      <c r="J66" s="166"/>
      <c r="K66" s="166">
        <f>'将来負担比率（分子）の構造'!L$41</f>
        <v>5397</v>
      </c>
      <c r="L66" s="166"/>
      <c r="M66" s="166"/>
      <c r="N66" s="166">
        <f>'将来負担比率（分子）の構造'!M$41</f>
        <v>5461</v>
      </c>
      <c r="O66" s="166"/>
      <c r="P66" s="166"/>
    </row>
    <row r="67" spans="1:16" x14ac:dyDescent="0.2">
      <c r="A67" s="166" t="s">
        <v>74</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75</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76</v>
      </c>
      <c r="B72" s="170">
        <f>基金残高に係る経年分析!F55</f>
        <v>1943</v>
      </c>
      <c r="C72" s="170">
        <f>基金残高に係る経年分析!G55</f>
        <v>2019</v>
      </c>
      <c r="D72" s="170">
        <f>基金残高に係る経年分析!H55</f>
        <v>2365</v>
      </c>
    </row>
    <row r="73" spans="1:16" x14ac:dyDescent="0.2">
      <c r="A73" s="169" t="s">
        <v>77</v>
      </c>
      <c r="B73" s="170">
        <f>基金残高に係る経年分析!F56</f>
        <v>84</v>
      </c>
      <c r="C73" s="170">
        <f>基金残高に係る経年分析!G56</f>
        <v>75</v>
      </c>
      <c r="D73" s="170">
        <f>基金残高に係る経年分析!H56</f>
        <v>89</v>
      </c>
    </row>
    <row r="74" spans="1:16" x14ac:dyDescent="0.2">
      <c r="A74" s="169" t="s">
        <v>78</v>
      </c>
      <c r="B74" s="170">
        <f>基金残高に係る経年分析!F57</f>
        <v>3089</v>
      </c>
      <c r="C74" s="170">
        <f>基金残高に係る経年分析!G57</f>
        <v>1865</v>
      </c>
      <c r="D74" s="170">
        <f>基金残高に係る経年分析!H57</f>
        <v>1787</v>
      </c>
    </row>
  </sheetData>
  <sheetProtection algorithmName="SHA-512" hashValue="2U+yPcahlBIXBpyKWixaDJSG+4RNJehxuVA17dSndvMQUVtQ3zE6nXQ722y0UkTMJx1xM2+YPv8OtGp4LEkBPQ==" saltValue="OflMJmgSj/4jPPfU+ujV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343" customWidth="1"/>
    <col min="2" max="2" width="2.33203125" style="343" customWidth="1"/>
    <col min="3" max="16" width="2.6640625" style="343" customWidth="1"/>
    <col min="17" max="17" width="2.33203125" style="343" customWidth="1"/>
    <col min="18" max="95" width="1.6640625" style="343" customWidth="1"/>
    <col min="96" max="133" width="1.6640625" style="210" customWidth="1"/>
    <col min="134" max="143" width="1.6640625" style="343" customWidth="1"/>
    <col min="144" max="16384" width="0" style="343"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759" t="s">
        <v>210</v>
      </c>
      <c r="DI1" s="760"/>
      <c r="DJ1" s="760"/>
      <c r="DK1" s="760"/>
      <c r="DL1" s="760"/>
      <c r="DM1" s="760"/>
      <c r="DN1" s="761"/>
      <c r="DO1" s="343"/>
      <c r="DP1" s="759" t="s">
        <v>211</v>
      </c>
      <c r="DQ1" s="760"/>
      <c r="DR1" s="760"/>
      <c r="DS1" s="760"/>
      <c r="DT1" s="760"/>
      <c r="DU1" s="760"/>
      <c r="DV1" s="760"/>
      <c r="DW1" s="760"/>
      <c r="DX1" s="760"/>
      <c r="DY1" s="760"/>
      <c r="DZ1" s="760"/>
      <c r="EA1" s="760"/>
      <c r="EB1" s="760"/>
      <c r="EC1" s="761"/>
      <c r="ED1" s="204"/>
      <c r="EE1" s="204"/>
      <c r="EF1" s="204"/>
      <c r="EG1" s="204"/>
      <c r="EH1" s="204"/>
      <c r="EI1" s="204"/>
      <c r="EJ1" s="204"/>
      <c r="EK1" s="204"/>
      <c r="EL1" s="204"/>
      <c r="EM1" s="204"/>
    </row>
    <row r="2" spans="2:143" ht="22.5" customHeight="1" x14ac:dyDescent="0.2">
      <c r="B2" s="205" t="s">
        <v>212</v>
      </c>
      <c r="R2" s="206"/>
      <c r="S2" s="206"/>
      <c r="T2" s="206"/>
      <c r="U2" s="206"/>
      <c r="V2" s="206"/>
      <c r="W2" s="206"/>
      <c r="X2" s="206"/>
      <c r="Y2" s="206"/>
      <c r="Z2" s="206"/>
      <c r="AA2" s="206"/>
      <c r="AB2" s="206"/>
      <c r="AC2" s="206"/>
      <c r="AE2" s="346"/>
      <c r="AF2" s="346"/>
      <c r="AG2" s="346"/>
      <c r="AH2" s="346"/>
      <c r="AI2" s="346"/>
      <c r="AJ2" s="206"/>
      <c r="AK2" s="206"/>
      <c r="AL2" s="206"/>
      <c r="AM2" s="206"/>
      <c r="AN2" s="206"/>
      <c r="AO2" s="206"/>
      <c r="AP2" s="206"/>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row>
    <row r="3" spans="2:143" ht="11.25" customHeight="1" x14ac:dyDescent="0.2">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2">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347" customFormat="1" ht="11.25" customHeight="1" x14ac:dyDescent="0.2">
      <c r="B5" s="710" t="s">
        <v>223</v>
      </c>
      <c r="C5" s="711"/>
      <c r="D5" s="711"/>
      <c r="E5" s="711"/>
      <c r="F5" s="711"/>
      <c r="G5" s="711"/>
      <c r="H5" s="711"/>
      <c r="I5" s="711"/>
      <c r="J5" s="711"/>
      <c r="K5" s="711"/>
      <c r="L5" s="711"/>
      <c r="M5" s="711"/>
      <c r="N5" s="711"/>
      <c r="O5" s="711"/>
      <c r="P5" s="711"/>
      <c r="Q5" s="712"/>
      <c r="R5" s="695">
        <v>259427</v>
      </c>
      <c r="S5" s="696"/>
      <c r="T5" s="696"/>
      <c r="U5" s="696"/>
      <c r="V5" s="696"/>
      <c r="W5" s="696"/>
      <c r="X5" s="696"/>
      <c r="Y5" s="739"/>
      <c r="Z5" s="757">
        <v>4.5</v>
      </c>
      <c r="AA5" s="757"/>
      <c r="AB5" s="757"/>
      <c r="AC5" s="757"/>
      <c r="AD5" s="758">
        <v>259427</v>
      </c>
      <c r="AE5" s="758"/>
      <c r="AF5" s="758"/>
      <c r="AG5" s="758"/>
      <c r="AH5" s="758"/>
      <c r="AI5" s="758"/>
      <c r="AJ5" s="758"/>
      <c r="AK5" s="758"/>
      <c r="AL5" s="740">
        <v>11.1</v>
      </c>
      <c r="AM5" s="715"/>
      <c r="AN5" s="715"/>
      <c r="AO5" s="741"/>
      <c r="AP5" s="710" t="s">
        <v>224</v>
      </c>
      <c r="AQ5" s="711"/>
      <c r="AR5" s="711"/>
      <c r="AS5" s="711"/>
      <c r="AT5" s="711"/>
      <c r="AU5" s="711"/>
      <c r="AV5" s="711"/>
      <c r="AW5" s="711"/>
      <c r="AX5" s="711"/>
      <c r="AY5" s="711"/>
      <c r="AZ5" s="711"/>
      <c r="BA5" s="711"/>
      <c r="BB5" s="711"/>
      <c r="BC5" s="711"/>
      <c r="BD5" s="711"/>
      <c r="BE5" s="711"/>
      <c r="BF5" s="712"/>
      <c r="BG5" s="642">
        <v>259427</v>
      </c>
      <c r="BH5" s="643"/>
      <c r="BI5" s="643"/>
      <c r="BJ5" s="643"/>
      <c r="BK5" s="643"/>
      <c r="BL5" s="643"/>
      <c r="BM5" s="643"/>
      <c r="BN5" s="644"/>
      <c r="BO5" s="669">
        <v>100</v>
      </c>
      <c r="BP5" s="669"/>
      <c r="BQ5" s="669"/>
      <c r="BR5" s="669"/>
      <c r="BS5" s="670" t="s">
        <v>126</v>
      </c>
      <c r="BT5" s="670"/>
      <c r="BU5" s="670"/>
      <c r="BV5" s="670"/>
      <c r="BW5" s="670"/>
      <c r="BX5" s="670"/>
      <c r="BY5" s="670"/>
      <c r="BZ5" s="670"/>
      <c r="CA5" s="670"/>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2">
      <c r="B6" s="639" t="s">
        <v>228</v>
      </c>
      <c r="C6" s="640"/>
      <c r="D6" s="640"/>
      <c r="E6" s="640"/>
      <c r="F6" s="640"/>
      <c r="G6" s="640"/>
      <c r="H6" s="640"/>
      <c r="I6" s="640"/>
      <c r="J6" s="640"/>
      <c r="K6" s="640"/>
      <c r="L6" s="640"/>
      <c r="M6" s="640"/>
      <c r="N6" s="640"/>
      <c r="O6" s="640"/>
      <c r="P6" s="640"/>
      <c r="Q6" s="641"/>
      <c r="R6" s="642">
        <v>60861</v>
      </c>
      <c r="S6" s="643"/>
      <c r="T6" s="643"/>
      <c r="U6" s="643"/>
      <c r="V6" s="643"/>
      <c r="W6" s="643"/>
      <c r="X6" s="643"/>
      <c r="Y6" s="644"/>
      <c r="Z6" s="669">
        <v>1.1000000000000001</v>
      </c>
      <c r="AA6" s="669"/>
      <c r="AB6" s="669"/>
      <c r="AC6" s="669"/>
      <c r="AD6" s="670">
        <v>60861</v>
      </c>
      <c r="AE6" s="670"/>
      <c r="AF6" s="670"/>
      <c r="AG6" s="670"/>
      <c r="AH6" s="670"/>
      <c r="AI6" s="670"/>
      <c r="AJ6" s="670"/>
      <c r="AK6" s="670"/>
      <c r="AL6" s="645">
        <v>2.6</v>
      </c>
      <c r="AM6" s="646"/>
      <c r="AN6" s="646"/>
      <c r="AO6" s="671"/>
      <c r="AP6" s="639" t="s">
        <v>229</v>
      </c>
      <c r="AQ6" s="640"/>
      <c r="AR6" s="640"/>
      <c r="AS6" s="640"/>
      <c r="AT6" s="640"/>
      <c r="AU6" s="640"/>
      <c r="AV6" s="640"/>
      <c r="AW6" s="640"/>
      <c r="AX6" s="640"/>
      <c r="AY6" s="640"/>
      <c r="AZ6" s="640"/>
      <c r="BA6" s="640"/>
      <c r="BB6" s="640"/>
      <c r="BC6" s="640"/>
      <c r="BD6" s="640"/>
      <c r="BE6" s="640"/>
      <c r="BF6" s="641"/>
      <c r="BG6" s="642">
        <v>259427</v>
      </c>
      <c r="BH6" s="643"/>
      <c r="BI6" s="643"/>
      <c r="BJ6" s="643"/>
      <c r="BK6" s="643"/>
      <c r="BL6" s="643"/>
      <c r="BM6" s="643"/>
      <c r="BN6" s="644"/>
      <c r="BO6" s="669">
        <v>100</v>
      </c>
      <c r="BP6" s="669"/>
      <c r="BQ6" s="669"/>
      <c r="BR6" s="669"/>
      <c r="BS6" s="670" t="s">
        <v>126</v>
      </c>
      <c r="BT6" s="670"/>
      <c r="BU6" s="670"/>
      <c r="BV6" s="670"/>
      <c r="BW6" s="670"/>
      <c r="BX6" s="670"/>
      <c r="BY6" s="670"/>
      <c r="BZ6" s="670"/>
      <c r="CA6" s="670"/>
      <c r="CB6" s="728"/>
      <c r="CD6" s="698" t="s">
        <v>230</v>
      </c>
      <c r="CE6" s="699"/>
      <c r="CF6" s="699"/>
      <c r="CG6" s="699"/>
      <c r="CH6" s="699"/>
      <c r="CI6" s="699"/>
      <c r="CJ6" s="699"/>
      <c r="CK6" s="699"/>
      <c r="CL6" s="699"/>
      <c r="CM6" s="699"/>
      <c r="CN6" s="699"/>
      <c r="CO6" s="699"/>
      <c r="CP6" s="699"/>
      <c r="CQ6" s="700"/>
      <c r="CR6" s="642">
        <v>47832</v>
      </c>
      <c r="CS6" s="643"/>
      <c r="CT6" s="643"/>
      <c r="CU6" s="643"/>
      <c r="CV6" s="643"/>
      <c r="CW6" s="643"/>
      <c r="CX6" s="643"/>
      <c r="CY6" s="644"/>
      <c r="CZ6" s="740">
        <v>0.9</v>
      </c>
      <c r="DA6" s="715"/>
      <c r="DB6" s="715"/>
      <c r="DC6" s="743"/>
      <c r="DD6" s="648" t="s">
        <v>126</v>
      </c>
      <c r="DE6" s="643"/>
      <c r="DF6" s="643"/>
      <c r="DG6" s="643"/>
      <c r="DH6" s="643"/>
      <c r="DI6" s="643"/>
      <c r="DJ6" s="643"/>
      <c r="DK6" s="643"/>
      <c r="DL6" s="643"/>
      <c r="DM6" s="643"/>
      <c r="DN6" s="643"/>
      <c r="DO6" s="643"/>
      <c r="DP6" s="644"/>
      <c r="DQ6" s="648">
        <v>47832</v>
      </c>
      <c r="DR6" s="643"/>
      <c r="DS6" s="643"/>
      <c r="DT6" s="643"/>
      <c r="DU6" s="643"/>
      <c r="DV6" s="643"/>
      <c r="DW6" s="643"/>
      <c r="DX6" s="643"/>
      <c r="DY6" s="643"/>
      <c r="DZ6" s="643"/>
      <c r="EA6" s="643"/>
      <c r="EB6" s="643"/>
      <c r="EC6" s="686"/>
    </row>
    <row r="7" spans="2:143" ht="11.25" customHeight="1" x14ac:dyDescent="0.2">
      <c r="B7" s="639" t="s">
        <v>231</v>
      </c>
      <c r="C7" s="640"/>
      <c r="D7" s="640"/>
      <c r="E7" s="640"/>
      <c r="F7" s="640"/>
      <c r="G7" s="640"/>
      <c r="H7" s="640"/>
      <c r="I7" s="640"/>
      <c r="J7" s="640"/>
      <c r="K7" s="640"/>
      <c r="L7" s="640"/>
      <c r="M7" s="640"/>
      <c r="N7" s="640"/>
      <c r="O7" s="640"/>
      <c r="P7" s="640"/>
      <c r="Q7" s="641"/>
      <c r="R7" s="642">
        <v>162</v>
      </c>
      <c r="S7" s="643"/>
      <c r="T7" s="643"/>
      <c r="U7" s="643"/>
      <c r="V7" s="643"/>
      <c r="W7" s="643"/>
      <c r="X7" s="643"/>
      <c r="Y7" s="644"/>
      <c r="Z7" s="669">
        <v>0</v>
      </c>
      <c r="AA7" s="669"/>
      <c r="AB7" s="669"/>
      <c r="AC7" s="669"/>
      <c r="AD7" s="670">
        <v>162</v>
      </c>
      <c r="AE7" s="670"/>
      <c r="AF7" s="670"/>
      <c r="AG7" s="670"/>
      <c r="AH7" s="670"/>
      <c r="AI7" s="670"/>
      <c r="AJ7" s="670"/>
      <c r="AK7" s="670"/>
      <c r="AL7" s="645">
        <v>0</v>
      </c>
      <c r="AM7" s="646"/>
      <c r="AN7" s="646"/>
      <c r="AO7" s="671"/>
      <c r="AP7" s="639" t="s">
        <v>232</v>
      </c>
      <c r="AQ7" s="640"/>
      <c r="AR7" s="640"/>
      <c r="AS7" s="640"/>
      <c r="AT7" s="640"/>
      <c r="AU7" s="640"/>
      <c r="AV7" s="640"/>
      <c r="AW7" s="640"/>
      <c r="AX7" s="640"/>
      <c r="AY7" s="640"/>
      <c r="AZ7" s="640"/>
      <c r="BA7" s="640"/>
      <c r="BB7" s="640"/>
      <c r="BC7" s="640"/>
      <c r="BD7" s="640"/>
      <c r="BE7" s="640"/>
      <c r="BF7" s="641"/>
      <c r="BG7" s="642">
        <v>113955</v>
      </c>
      <c r="BH7" s="643"/>
      <c r="BI7" s="643"/>
      <c r="BJ7" s="643"/>
      <c r="BK7" s="643"/>
      <c r="BL7" s="643"/>
      <c r="BM7" s="643"/>
      <c r="BN7" s="644"/>
      <c r="BO7" s="669">
        <v>43.9</v>
      </c>
      <c r="BP7" s="669"/>
      <c r="BQ7" s="669"/>
      <c r="BR7" s="669"/>
      <c r="BS7" s="670" t="s">
        <v>126</v>
      </c>
      <c r="BT7" s="670"/>
      <c r="BU7" s="670"/>
      <c r="BV7" s="670"/>
      <c r="BW7" s="670"/>
      <c r="BX7" s="670"/>
      <c r="BY7" s="670"/>
      <c r="BZ7" s="670"/>
      <c r="CA7" s="670"/>
      <c r="CB7" s="728"/>
      <c r="CD7" s="676" t="s">
        <v>233</v>
      </c>
      <c r="CE7" s="677"/>
      <c r="CF7" s="677"/>
      <c r="CG7" s="677"/>
      <c r="CH7" s="677"/>
      <c r="CI7" s="677"/>
      <c r="CJ7" s="677"/>
      <c r="CK7" s="677"/>
      <c r="CL7" s="677"/>
      <c r="CM7" s="677"/>
      <c r="CN7" s="677"/>
      <c r="CO7" s="677"/>
      <c r="CP7" s="677"/>
      <c r="CQ7" s="678"/>
      <c r="CR7" s="642">
        <v>1312500</v>
      </c>
      <c r="CS7" s="643"/>
      <c r="CT7" s="643"/>
      <c r="CU7" s="643"/>
      <c r="CV7" s="643"/>
      <c r="CW7" s="643"/>
      <c r="CX7" s="643"/>
      <c r="CY7" s="644"/>
      <c r="CZ7" s="669">
        <v>23.7</v>
      </c>
      <c r="DA7" s="669"/>
      <c r="DB7" s="669"/>
      <c r="DC7" s="669"/>
      <c r="DD7" s="648">
        <v>23255</v>
      </c>
      <c r="DE7" s="643"/>
      <c r="DF7" s="643"/>
      <c r="DG7" s="643"/>
      <c r="DH7" s="643"/>
      <c r="DI7" s="643"/>
      <c r="DJ7" s="643"/>
      <c r="DK7" s="643"/>
      <c r="DL7" s="643"/>
      <c r="DM7" s="643"/>
      <c r="DN7" s="643"/>
      <c r="DO7" s="643"/>
      <c r="DP7" s="644"/>
      <c r="DQ7" s="648">
        <v>1172449</v>
      </c>
      <c r="DR7" s="643"/>
      <c r="DS7" s="643"/>
      <c r="DT7" s="643"/>
      <c r="DU7" s="643"/>
      <c r="DV7" s="643"/>
      <c r="DW7" s="643"/>
      <c r="DX7" s="643"/>
      <c r="DY7" s="643"/>
      <c r="DZ7" s="643"/>
      <c r="EA7" s="643"/>
      <c r="EB7" s="643"/>
      <c r="EC7" s="686"/>
    </row>
    <row r="8" spans="2:143" ht="11.25" customHeight="1" x14ac:dyDescent="0.2">
      <c r="B8" s="639" t="s">
        <v>234</v>
      </c>
      <c r="C8" s="640"/>
      <c r="D8" s="640"/>
      <c r="E8" s="640"/>
      <c r="F8" s="640"/>
      <c r="G8" s="640"/>
      <c r="H8" s="640"/>
      <c r="I8" s="640"/>
      <c r="J8" s="640"/>
      <c r="K8" s="640"/>
      <c r="L8" s="640"/>
      <c r="M8" s="640"/>
      <c r="N8" s="640"/>
      <c r="O8" s="640"/>
      <c r="P8" s="640"/>
      <c r="Q8" s="641"/>
      <c r="R8" s="642">
        <v>801</v>
      </c>
      <c r="S8" s="643"/>
      <c r="T8" s="643"/>
      <c r="U8" s="643"/>
      <c r="V8" s="643"/>
      <c r="W8" s="643"/>
      <c r="X8" s="643"/>
      <c r="Y8" s="644"/>
      <c r="Z8" s="669">
        <v>0</v>
      </c>
      <c r="AA8" s="669"/>
      <c r="AB8" s="669"/>
      <c r="AC8" s="669"/>
      <c r="AD8" s="670">
        <v>801</v>
      </c>
      <c r="AE8" s="670"/>
      <c r="AF8" s="670"/>
      <c r="AG8" s="670"/>
      <c r="AH8" s="670"/>
      <c r="AI8" s="670"/>
      <c r="AJ8" s="670"/>
      <c r="AK8" s="670"/>
      <c r="AL8" s="645">
        <v>0</v>
      </c>
      <c r="AM8" s="646"/>
      <c r="AN8" s="646"/>
      <c r="AO8" s="671"/>
      <c r="AP8" s="639" t="s">
        <v>235</v>
      </c>
      <c r="AQ8" s="640"/>
      <c r="AR8" s="640"/>
      <c r="AS8" s="640"/>
      <c r="AT8" s="640"/>
      <c r="AU8" s="640"/>
      <c r="AV8" s="640"/>
      <c r="AW8" s="640"/>
      <c r="AX8" s="640"/>
      <c r="AY8" s="640"/>
      <c r="AZ8" s="640"/>
      <c r="BA8" s="640"/>
      <c r="BB8" s="640"/>
      <c r="BC8" s="640"/>
      <c r="BD8" s="640"/>
      <c r="BE8" s="640"/>
      <c r="BF8" s="641"/>
      <c r="BG8" s="642">
        <v>5174</v>
      </c>
      <c r="BH8" s="643"/>
      <c r="BI8" s="643"/>
      <c r="BJ8" s="643"/>
      <c r="BK8" s="643"/>
      <c r="BL8" s="643"/>
      <c r="BM8" s="643"/>
      <c r="BN8" s="644"/>
      <c r="BO8" s="669">
        <v>2</v>
      </c>
      <c r="BP8" s="669"/>
      <c r="BQ8" s="669"/>
      <c r="BR8" s="669"/>
      <c r="BS8" s="670" t="s">
        <v>126</v>
      </c>
      <c r="BT8" s="670"/>
      <c r="BU8" s="670"/>
      <c r="BV8" s="670"/>
      <c r="BW8" s="670"/>
      <c r="BX8" s="670"/>
      <c r="BY8" s="670"/>
      <c r="BZ8" s="670"/>
      <c r="CA8" s="670"/>
      <c r="CB8" s="728"/>
      <c r="CD8" s="676" t="s">
        <v>236</v>
      </c>
      <c r="CE8" s="677"/>
      <c r="CF8" s="677"/>
      <c r="CG8" s="677"/>
      <c r="CH8" s="677"/>
      <c r="CI8" s="677"/>
      <c r="CJ8" s="677"/>
      <c r="CK8" s="677"/>
      <c r="CL8" s="677"/>
      <c r="CM8" s="677"/>
      <c r="CN8" s="677"/>
      <c r="CO8" s="677"/>
      <c r="CP8" s="677"/>
      <c r="CQ8" s="678"/>
      <c r="CR8" s="642">
        <v>784944</v>
      </c>
      <c r="CS8" s="643"/>
      <c r="CT8" s="643"/>
      <c r="CU8" s="643"/>
      <c r="CV8" s="643"/>
      <c r="CW8" s="643"/>
      <c r="CX8" s="643"/>
      <c r="CY8" s="644"/>
      <c r="CZ8" s="669">
        <v>14.2</v>
      </c>
      <c r="DA8" s="669"/>
      <c r="DB8" s="669"/>
      <c r="DC8" s="669"/>
      <c r="DD8" s="648">
        <v>53876</v>
      </c>
      <c r="DE8" s="643"/>
      <c r="DF8" s="643"/>
      <c r="DG8" s="643"/>
      <c r="DH8" s="643"/>
      <c r="DI8" s="643"/>
      <c r="DJ8" s="643"/>
      <c r="DK8" s="643"/>
      <c r="DL8" s="643"/>
      <c r="DM8" s="643"/>
      <c r="DN8" s="643"/>
      <c r="DO8" s="643"/>
      <c r="DP8" s="644"/>
      <c r="DQ8" s="648">
        <v>465429</v>
      </c>
      <c r="DR8" s="643"/>
      <c r="DS8" s="643"/>
      <c r="DT8" s="643"/>
      <c r="DU8" s="643"/>
      <c r="DV8" s="643"/>
      <c r="DW8" s="643"/>
      <c r="DX8" s="643"/>
      <c r="DY8" s="643"/>
      <c r="DZ8" s="643"/>
      <c r="EA8" s="643"/>
      <c r="EB8" s="643"/>
      <c r="EC8" s="686"/>
    </row>
    <row r="9" spans="2:143" ht="11.25" customHeight="1" x14ac:dyDescent="0.2">
      <c r="B9" s="639" t="s">
        <v>237</v>
      </c>
      <c r="C9" s="640"/>
      <c r="D9" s="640"/>
      <c r="E9" s="640"/>
      <c r="F9" s="640"/>
      <c r="G9" s="640"/>
      <c r="H9" s="640"/>
      <c r="I9" s="640"/>
      <c r="J9" s="640"/>
      <c r="K9" s="640"/>
      <c r="L9" s="640"/>
      <c r="M9" s="640"/>
      <c r="N9" s="640"/>
      <c r="O9" s="640"/>
      <c r="P9" s="640"/>
      <c r="Q9" s="641"/>
      <c r="R9" s="642">
        <v>929</v>
      </c>
      <c r="S9" s="643"/>
      <c r="T9" s="643"/>
      <c r="U9" s="643"/>
      <c r="V9" s="643"/>
      <c r="W9" s="643"/>
      <c r="X9" s="643"/>
      <c r="Y9" s="644"/>
      <c r="Z9" s="669">
        <v>0</v>
      </c>
      <c r="AA9" s="669"/>
      <c r="AB9" s="669"/>
      <c r="AC9" s="669"/>
      <c r="AD9" s="670">
        <v>929</v>
      </c>
      <c r="AE9" s="670"/>
      <c r="AF9" s="670"/>
      <c r="AG9" s="670"/>
      <c r="AH9" s="670"/>
      <c r="AI9" s="670"/>
      <c r="AJ9" s="670"/>
      <c r="AK9" s="670"/>
      <c r="AL9" s="645">
        <v>0</v>
      </c>
      <c r="AM9" s="646"/>
      <c r="AN9" s="646"/>
      <c r="AO9" s="671"/>
      <c r="AP9" s="639" t="s">
        <v>238</v>
      </c>
      <c r="AQ9" s="640"/>
      <c r="AR9" s="640"/>
      <c r="AS9" s="640"/>
      <c r="AT9" s="640"/>
      <c r="AU9" s="640"/>
      <c r="AV9" s="640"/>
      <c r="AW9" s="640"/>
      <c r="AX9" s="640"/>
      <c r="AY9" s="640"/>
      <c r="AZ9" s="640"/>
      <c r="BA9" s="640"/>
      <c r="BB9" s="640"/>
      <c r="BC9" s="640"/>
      <c r="BD9" s="640"/>
      <c r="BE9" s="640"/>
      <c r="BF9" s="641"/>
      <c r="BG9" s="642">
        <v>94442</v>
      </c>
      <c r="BH9" s="643"/>
      <c r="BI9" s="643"/>
      <c r="BJ9" s="643"/>
      <c r="BK9" s="643"/>
      <c r="BL9" s="643"/>
      <c r="BM9" s="643"/>
      <c r="BN9" s="644"/>
      <c r="BO9" s="669">
        <v>36.4</v>
      </c>
      <c r="BP9" s="669"/>
      <c r="BQ9" s="669"/>
      <c r="BR9" s="669"/>
      <c r="BS9" s="670" t="s">
        <v>126</v>
      </c>
      <c r="BT9" s="670"/>
      <c r="BU9" s="670"/>
      <c r="BV9" s="670"/>
      <c r="BW9" s="670"/>
      <c r="BX9" s="670"/>
      <c r="BY9" s="670"/>
      <c r="BZ9" s="670"/>
      <c r="CA9" s="670"/>
      <c r="CB9" s="728"/>
      <c r="CD9" s="676" t="s">
        <v>239</v>
      </c>
      <c r="CE9" s="677"/>
      <c r="CF9" s="677"/>
      <c r="CG9" s="677"/>
      <c r="CH9" s="677"/>
      <c r="CI9" s="677"/>
      <c r="CJ9" s="677"/>
      <c r="CK9" s="677"/>
      <c r="CL9" s="677"/>
      <c r="CM9" s="677"/>
      <c r="CN9" s="677"/>
      <c r="CO9" s="677"/>
      <c r="CP9" s="677"/>
      <c r="CQ9" s="678"/>
      <c r="CR9" s="642">
        <v>211726</v>
      </c>
      <c r="CS9" s="643"/>
      <c r="CT9" s="643"/>
      <c r="CU9" s="643"/>
      <c r="CV9" s="643"/>
      <c r="CW9" s="643"/>
      <c r="CX9" s="643"/>
      <c r="CY9" s="644"/>
      <c r="CZ9" s="669">
        <v>3.8</v>
      </c>
      <c r="DA9" s="669"/>
      <c r="DB9" s="669"/>
      <c r="DC9" s="669"/>
      <c r="DD9" s="648">
        <v>7757</v>
      </c>
      <c r="DE9" s="643"/>
      <c r="DF9" s="643"/>
      <c r="DG9" s="643"/>
      <c r="DH9" s="643"/>
      <c r="DI9" s="643"/>
      <c r="DJ9" s="643"/>
      <c r="DK9" s="643"/>
      <c r="DL9" s="643"/>
      <c r="DM9" s="643"/>
      <c r="DN9" s="643"/>
      <c r="DO9" s="643"/>
      <c r="DP9" s="644"/>
      <c r="DQ9" s="648">
        <v>169737</v>
      </c>
      <c r="DR9" s="643"/>
      <c r="DS9" s="643"/>
      <c r="DT9" s="643"/>
      <c r="DU9" s="643"/>
      <c r="DV9" s="643"/>
      <c r="DW9" s="643"/>
      <c r="DX9" s="643"/>
      <c r="DY9" s="643"/>
      <c r="DZ9" s="643"/>
      <c r="EA9" s="643"/>
      <c r="EB9" s="643"/>
      <c r="EC9" s="686"/>
    </row>
    <row r="10" spans="2:143" ht="11.25" customHeight="1" x14ac:dyDescent="0.2">
      <c r="B10" s="639" t="s">
        <v>240</v>
      </c>
      <c r="C10" s="640"/>
      <c r="D10" s="640"/>
      <c r="E10" s="640"/>
      <c r="F10" s="640"/>
      <c r="G10" s="640"/>
      <c r="H10" s="640"/>
      <c r="I10" s="640"/>
      <c r="J10" s="640"/>
      <c r="K10" s="640"/>
      <c r="L10" s="640"/>
      <c r="M10" s="640"/>
      <c r="N10" s="640"/>
      <c r="O10" s="640"/>
      <c r="P10" s="640"/>
      <c r="Q10" s="641"/>
      <c r="R10" s="642" t="s">
        <v>126</v>
      </c>
      <c r="S10" s="643"/>
      <c r="T10" s="643"/>
      <c r="U10" s="643"/>
      <c r="V10" s="643"/>
      <c r="W10" s="643"/>
      <c r="X10" s="643"/>
      <c r="Y10" s="644"/>
      <c r="Z10" s="669" t="s">
        <v>126</v>
      </c>
      <c r="AA10" s="669"/>
      <c r="AB10" s="669"/>
      <c r="AC10" s="669"/>
      <c r="AD10" s="670" t="s">
        <v>126</v>
      </c>
      <c r="AE10" s="670"/>
      <c r="AF10" s="670"/>
      <c r="AG10" s="670"/>
      <c r="AH10" s="670"/>
      <c r="AI10" s="670"/>
      <c r="AJ10" s="670"/>
      <c r="AK10" s="670"/>
      <c r="AL10" s="645" t="s">
        <v>126</v>
      </c>
      <c r="AM10" s="646"/>
      <c r="AN10" s="646"/>
      <c r="AO10" s="671"/>
      <c r="AP10" s="639" t="s">
        <v>241</v>
      </c>
      <c r="AQ10" s="640"/>
      <c r="AR10" s="640"/>
      <c r="AS10" s="640"/>
      <c r="AT10" s="640"/>
      <c r="AU10" s="640"/>
      <c r="AV10" s="640"/>
      <c r="AW10" s="640"/>
      <c r="AX10" s="640"/>
      <c r="AY10" s="640"/>
      <c r="AZ10" s="640"/>
      <c r="BA10" s="640"/>
      <c r="BB10" s="640"/>
      <c r="BC10" s="640"/>
      <c r="BD10" s="640"/>
      <c r="BE10" s="640"/>
      <c r="BF10" s="641"/>
      <c r="BG10" s="642">
        <v>8350</v>
      </c>
      <c r="BH10" s="643"/>
      <c r="BI10" s="643"/>
      <c r="BJ10" s="643"/>
      <c r="BK10" s="643"/>
      <c r="BL10" s="643"/>
      <c r="BM10" s="643"/>
      <c r="BN10" s="644"/>
      <c r="BO10" s="669">
        <v>3.2</v>
      </c>
      <c r="BP10" s="669"/>
      <c r="BQ10" s="669"/>
      <c r="BR10" s="669"/>
      <c r="BS10" s="670" t="s">
        <v>126</v>
      </c>
      <c r="BT10" s="670"/>
      <c r="BU10" s="670"/>
      <c r="BV10" s="670"/>
      <c r="BW10" s="670"/>
      <c r="BX10" s="670"/>
      <c r="BY10" s="670"/>
      <c r="BZ10" s="670"/>
      <c r="CA10" s="670"/>
      <c r="CB10" s="728"/>
      <c r="CD10" s="676" t="s">
        <v>242</v>
      </c>
      <c r="CE10" s="677"/>
      <c r="CF10" s="677"/>
      <c r="CG10" s="677"/>
      <c r="CH10" s="677"/>
      <c r="CI10" s="677"/>
      <c r="CJ10" s="677"/>
      <c r="CK10" s="677"/>
      <c r="CL10" s="677"/>
      <c r="CM10" s="677"/>
      <c r="CN10" s="677"/>
      <c r="CO10" s="677"/>
      <c r="CP10" s="677"/>
      <c r="CQ10" s="678"/>
      <c r="CR10" s="642">
        <v>9</v>
      </c>
      <c r="CS10" s="643"/>
      <c r="CT10" s="643"/>
      <c r="CU10" s="643"/>
      <c r="CV10" s="643"/>
      <c r="CW10" s="643"/>
      <c r="CX10" s="643"/>
      <c r="CY10" s="644"/>
      <c r="CZ10" s="669">
        <v>0</v>
      </c>
      <c r="DA10" s="669"/>
      <c r="DB10" s="669"/>
      <c r="DC10" s="669"/>
      <c r="DD10" s="648" t="s">
        <v>126</v>
      </c>
      <c r="DE10" s="643"/>
      <c r="DF10" s="643"/>
      <c r="DG10" s="643"/>
      <c r="DH10" s="643"/>
      <c r="DI10" s="643"/>
      <c r="DJ10" s="643"/>
      <c r="DK10" s="643"/>
      <c r="DL10" s="643"/>
      <c r="DM10" s="643"/>
      <c r="DN10" s="643"/>
      <c r="DO10" s="643"/>
      <c r="DP10" s="644"/>
      <c r="DQ10" s="648">
        <v>9</v>
      </c>
      <c r="DR10" s="643"/>
      <c r="DS10" s="643"/>
      <c r="DT10" s="643"/>
      <c r="DU10" s="643"/>
      <c r="DV10" s="643"/>
      <c r="DW10" s="643"/>
      <c r="DX10" s="643"/>
      <c r="DY10" s="643"/>
      <c r="DZ10" s="643"/>
      <c r="EA10" s="643"/>
      <c r="EB10" s="643"/>
      <c r="EC10" s="686"/>
    </row>
    <row r="11" spans="2:143" ht="11.25" customHeight="1" x14ac:dyDescent="0.2">
      <c r="B11" s="639" t="s">
        <v>243</v>
      </c>
      <c r="C11" s="640"/>
      <c r="D11" s="640"/>
      <c r="E11" s="640"/>
      <c r="F11" s="640"/>
      <c r="G11" s="640"/>
      <c r="H11" s="640"/>
      <c r="I11" s="640"/>
      <c r="J11" s="640"/>
      <c r="K11" s="640"/>
      <c r="L11" s="640"/>
      <c r="M11" s="640"/>
      <c r="N11" s="640"/>
      <c r="O11" s="640"/>
      <c r="P11" s="640"/>
      <c r="Q11" s="641"/>
      <c r="R11" s="642">
        <v>76730</v>
      </c>
      <c r="S11" s="643"/>
      <c r="T11" s="643"/>
      <c r="U11" s="643"/>
      <c r="V11" s="643"/>
      <c r="W11" s="643"/>
      <c r="X11" s="643"/>
      <c r="Y11" s="644"/>
      <c r="Z11" s="645">
        <v>1.3</v>
      </c>
      <c r="AA11" s="646"/>
      <c r="AB11" s="646"/>
      <c r="AC11" s="647"/>
      <c r="AD11" s="648">
        <v>76730</v>
      </c>
      <c r="AE11" s="643"/>
      <c r="AF11" s="643"/>
      <c r="AG11" s="643"/>
      <c r="AH11" s="643"/>
      <c r="AI11" s="643"/>
      <c r="AJ11" s="643"/>
      <c r="AK11" s="644"/>
      <c r="AL11" s="645">
        <v>3.3</v>
      </c>
      <c r="AM11" s="646"/>
      <c r="AN11" s="646"/>
      <c r="AO11" s="671"/>
      <c r="AP11" s="639" t="s">
        <v>244</v>
      </c>
      <c r="AQ11" s="640"/>
      <c r="AR11" s="640"/>
      <c r="AS11" s="640"/>
      <c r="AT11" s="640"/>
      <c r="AU11" s="640"/>
      <c r="AV11" s="640"/>
      <c r="AW11" s="640"/>
      <c r="AX11" s="640"/>
      <c r="AY11" s="640"/>
      <c r="AZ11" s="640"/>
      <c r="BA11" s="640"/>
      <c r="BB11" s="640"/>
      <c r="BC11" s="640"/>
      <c r="BD11" s="640"/>
      <c r="BE11" s="640"/>
      <c r="BF11" s="641"/>
      <c r="BG11" s="642">
        <v>5989</v>
      </c>
      <c r="BH11" s="643"/>
      <c r="BI11" s="643"/>
      <c r="BJ11" s="643"/>
      <c r="BK11" s="643"/>
      <c r="BL11" s="643"/>
      <c r="BM11" s="643"/>
      <c r="BN11" s="644"/>
      <c r="BO11" s="669">
        <v>2.2999999999999998</v>
      </c>
      <c r="BP11" s="669"/>
      <c r="BQ11" s="669"/>
      <c r="BR11" s="669"/>
      <c r="BS11" s="670" t="s">
        <v>126</v>
      </c>
      <c r="BT11" s="670"/>
      <c r="BU11" s="670"/>
      <c r="BV11" s="670"/>
      <c r="BW11" s="670"/>
      <c r="BX11" s="670"/>
      <c r="BY11" s="670"/>
      <c r="BZ11" s="670"/>
      <c r="CA11" s="670"/>
      <c r="CB11" s="728"/>
      <c r="CD11" s="676" t="s">
        <v>245</v>
      </c>
      <c r="CE11" s="677"/>
      <c r="CF11" s="677"/>
      <c r="CG11" s="677"/>
      <c r="CH11" s="677"/>
      <c r="CI11" s="677"/>
      <c r="CJ11" s="677"/>
      <c r="CK11" s="677"/>
      <c r="CL11" s="677"/>
      <c r="CM11" s="677"/>
      <c r="CN11" s="677"/>
      <c r="CO11" s="677"/>
      <c r="CP11" s="677"/>
      <c r="CQ11" s="678"/>
      <c r="CR11" s="642">
        <v>535169</v>
      </c>
      <c r="CS11" s="643"/>
      <c r="CT11" s="643"/>
      <c r="CU11" s="643"/>
      <c r="CV11" s="643"/>
      <c r="CW11" s="643"/>
      <c r="CX11" s="643"/>
      <c r="CY11" s="644"/>
      <c r="CZ11" s="669">
        <v>9.6999999999999993</v>
      </c>
      <c r="DA11" s="669"/>
      <c r="DB11" s="669"/>
      <c r="DC11" s="669"/>
      <c r="DD11" s="648">
        <v>251527</v>
      </c>
      <c r="DE11" s="643"/>
      <c r="DF11" s="643"/>
      <c r="DG11" s="643"/>
      <c r="DH11" s="643"/>
      <c r="DI11" s="643"/>
      <c r="DJ11" s="643"/>
      <c r="DK11" s="643"/>
      <c r="DL11" s="643"/>
      <c r="DM11" s="643"/>
      <c r="DN11" s="643"/>
      <c r="DO11" s="643"/>
      <c r="DP11" s="644"/>
      <c r="DQ11" s="648">
        <v>306295</v>
      </c>
      <c r="DR11" s="643"/>
      <c r="DS11" s="643"/>
      <c r="DT11" s="643"/>
      <c r="DU11" s="643"/>
      <c r="DV11" s="643"/>
      <c r="DW11" s="643"/>
      <c r="DX11" s="643"/>
      <c r="DY11" s="643"/>
      <c r="DZ11" s="643"/>
      <c r="EA11" s="643"/>
      <c r="EB11" s="643"/>
      <c r="EC11" s="686"/>
    </row>
    <row r="12" spans="2:143" ht="11.25" customHeight="1" x14ac:dyDescent="0.2">
      <c r="B12" s="639" t="s">
        <v>246</v>
      </c>
      <c r="C12" s="640"/>
      <c r="D12" s="640"/>
      <c r="E12" s="640"/>
      <c r="F12" s="640"/>
      <c r="G12" s="640"/>
      <c r="H12" s="640"/>
      <c r="I12" s="640"/>
      <c r="J12" s="640"/>
      <c r="K12" s="640"/>
      <c r="L12" s="640"/>
      <c r="M12" s="640"/>
      <c r="N12" s="640"/>
      <c r="O12" s="640"/>
      <c r="P12" s="640"/>
      <c r="Q12" s="641"/>
      <c r="R12" s="642" t="s">
        <v>126</v>
      </c>
      <c r="S12" s="643"/>
      <c r="T12" s="643"/>
      <c r="U12" s="643"/>
      <c r="V12" s="643"/>
      <c r="W12" s="643"/>
      <c r="X12" s="643"/>
      <c r="Y12" s="644"/>
      <c r="Z12" s="669" t="s">
        <v>126</v>
      </c>
      <c r="AA12" s="669"/>
      <c r="AB12" s="669"/>
      <c r="AC12" s="669"/>
      <c r="AD12" s="670" t="s">
        <v>126</v>
      </c>
      <c r="AE12" s="670"/>
      <c r="AF12" s="670"/>
      <c r="AG12" s="670"/>
      <c r="AH12" s="670"/>
      <c r="AI12" s="670"/>
      <c r="AJ12" s="670"/>
      <c r="AK12" s="670"/>
      <c r="AL12" s="645" t="s">
        <v>126</v>
      </c>
      <c r="AM12" s="646"/>
      <c r="AN12" s="646"/>
      <c r="AO12" s="671"/>
      <c r="AP12" s="639" t="s">
        <v>247</v>
      </c>
      <c r="AQ12" s="640"/>
      <c r="AR12" s="640"/>
      <c r="AS12" s="640"/>
      <c r="AT12" s="640"/>
      <c r="AU12" s="640"/>
      <c r="AV12" s="640"/>
      <c r="AW12" s="640"/>
      <c r="AX12" s="640"/>
      <c r="AY12" s="640"/>
      <c r="AZ12" s="640"/>
      <c r="BA12" s="640"/>
      <c r="BB12" s="640"/>
      <c r="BC12" s="640"/>
      <c r="BD12" s="640"/>
      <c r="BE12" s="640"/>
      <c r="BF12" s="641"/>
      <c r="BG12" s="642">
        <v>117111</v>
      </c>
      <c r="BH12" s="643"/>
      <c r="BI12" s="643"/>
      <c r="BJ12" s="643"/>
      <c r="BK12" s="643"/>
      <c r="BL12" s="643"/>
      <c r="BM12" s="643"/>
      <c r="BN12" s="644"/>
      <c r="BO12" s="669">
        <v>45.1</v>
      </c>
      <c r="BP12" s="669"/>
      <c r="BQ12" s="669"/>
      <c r="BR12" s="669"/>
      <c r="BS12" s="670" t="s">
        <v>126</v>
      </c>
      <c r="BT12" s="670"/>
      <c r="BU12" s="670"/>
      <c r="BV12" s="670"/>
      <c r="BW12" s="670"/>
      <c r="BX12" s="670"/>
      <c r="BY12" s="670"/>
      <c r="BZ12" s="670"/>
      <c r="CA12" s="670"/>
      <c r="CB12" s="728"/>
      <c r="CD12" s="676" t="s">
        <v>248</v>
      </c>
      <c r="CE12" s="677"/>
      <c r="CF12" s="677"/>
      <c r="CG12" s="677"/>
      <c r="CH12" s="677"/>
      <c r="CI12" s="677"/>
      <c r="CJ12" s="677"/>
      <c r="CK12" s="677"/>
      <c r="CL12" s="677"/>
      <c r="CM12" s="677"/>
      <c r="CN12" s="677"/>
      <c r="CO12" s="677"/>
      <c r="CP12" s="677"/>
      <c r="CQ12" s="678"/>
      <c r="CR12" s="642">
        <v>200242</v>
      </c>
      <c r="CS12" s="643"/>
      <c r="CT12" s="643"/>
      <c r="CU12" s="643"/>
      <c r="CV12" s="643"/>
      <c r="CW12" s="643"/>
      <c r="CX12" s="643"/>
      <c r="CY12" s="644"/>
      <c r="CZ12" s="669">
        <v>3.6</v>
      </c>
      <c r="DA12" s="669"/>
      <c r="DB12" s="669"/>
      <c r="DC12" s="669"/>
      <c r="DD12" s="648" t="s">
        <v>126</v>
      </c>
      <c r="DE12" s="643"/>
      <c r="DF12" s="643"/>
      <c r="DG12" s="643"/>
      <c r="DH12" s="643"/>
      <c r="DI12" s="643"/>
      <c r="DJ12" s="643"/>
      <c r="DK12" s="643"/>
      <c r="DL12" s="643"/>
      <c r="DM12" s="643"/>
      <c r="DN12" s="643"/>
      <c r="DO12" s="643"/>
      <c r="DP12" s="644"/>
      <c r="DQ12" s="648">
        <v>149260</v>
      </c>
      <c r="DR12" s="643"/>
      <c r="DS12" s="643"/>
      <c r="DT12" s="643"/>
      <c r="DU12" s="643"/>
      <c r="DV12" s="643"/>
      <c r="DW12" s="643"/>
      <c r="DX12" s="643"/>
      <c r="DY12" s="643"/>
      <c r="DZ12" s="643"/>
      <c r="EA12" s="643"/>
      <c r="EB12" s="643"/>
      <c r="EC12" s="686"/>
    </row>
    <row r="13" spans="2:143" ht="11.25" customHeight="1" x14ac:dyDescent="0.2">
      <c r="B13" s="639" t="s">
        <v>249</v>
      </c>
      <c r="C13" s="640"/>
      <c r="D13" s="640"/>
      <c r="E13" s="640"/>
      <c r="F13" s="640"/>
      <c r="G13" s="640"/>
      <c r="H13" s="640"/>
      <c r="I13" s="640"/>
      <c r="J13" s="640"/>
      <c r="K13" s="640"/>
      <c r="L13" s="640"/>
      <c r="M13" s="640"/>
      <c r="N13" s="640"/>
      <c r="O13" s="640"/>
      <c r="P13" s="640"/>
      <c r="Q13" s="641"/>
      <c r="R13" s="642" t="s">
        <v>126</v>
      </c>
      <c r="S13" s="643"/>
      <c r="T13" s="643"/>
      <c r="U13" s="643"/>
      <c r="V13" s="643"/>
      <c r="W13" s="643"/>
      <c r="X13" s="643"/>
      <c r="Y13" s="644"/>
      <c r="Z13" s="669" t="s">
        <v>126</v>
      </c>
      <c r="AA13" s="669"/>
      <c r="AB13" s="669"/>
      <c r="AC13" s="669"/>
      <c r="AD13" s="670" t="s">
        <v>126</v>
      </c>
      <c r="AE13" s="670"/>
      <c r="AF13" s="670"/>
      <c r="AG13" s="670"/>
      <c r="AH13" s="670"/>
      <c r="AI13" s="670"/>
      <c r="AJ13" s="670"/>
      <c r="AK13" s="670"/>
      <c r="AL13" s="645" t="s">
        <v>126</v>
      </c>
      <c r="AM13" s="646"/>
      <c r="AN13" s="646"/>
      <c r="AO13" s="671"/>
      <c r="AP13" s="639" t="s">
        <v>250</v>
      </c>
      <c r="AQ13" s="640"/>
      <c r="AR13" s="640"/>
      <c r="AS13" s="640"/>
      <c r="AT13" s="640"/>
      <c r="AU13" s="640"/>
      <c r="AV13" s="640"/>
      <c r="AW13" s="640"/>
      <c r="AX13" s="640"/>
      <c r="AY13" s="640"/>
      <c r="AZ13" s="640"/>
      <c r="BA13" s="640"/>
      <c r="BB13" s="640"/>
      <c r="BC13" s="640"/>
      <c r="BD13" s="640"/>
      <c r="BE13" s="640"/>
      <c r="BF13" s="641"/>
      <c r="BG13" s="642">
        <v>116718</v>
      </c>
      <c r="BH13" s="643"/>
      <c r="BI13" s="643"/>
      <c r="BJ13" s="643"/>
      <c r="BK13" s="643"/>
      <c r="BL13" s="643"/>
      <c r="BM13" s="643"/>
      <c r="BN13" s="644"/>
      <c r="BO13" s="669">
        <v>45</v>
      </c>
      <c r="BP13" s="669"/>
      <c r="BQ13" s="669"/>
      <c r="BR13" s="669"/>
      <c r="BS13" s="670" t="s">
        <v>126</v>
      </c>
      <c r="BT13" s="670"/>
      <c r="BU13" s="670"/>
      <c r="BV13" s="670"/>
      <c r="BW13" s="670"/>
      <c r="BX13" s="670"/>
      <c r="BY13" s="670"/>
      <c r="BZ13" s="670"/>
      <c r="CA13" s="670"/>
      <c r="CB13" s="728"/>
      <c r="CD13" s="676" t="s">
        <v>251</v>
      </c>
      <c r="CE13" s="677"/>
      <c r="CF13" s="677"/>
      <c r="CG13" s="677"/>
      <c r="CH13" s="677"/>
      <c r="CI13" s="677"/>
      <c r="CJ13" s="677"/>
      <c r="CK13" s="677"/>
      <c r="CL13" s="677"/>
      <c r="CM13" s="677"/>
      <c r="CN13" s="677"/>
      <c r="CO13" s="677"/>
      <c r="CP13" s="677"/>
      <c r="CQ13" s="678"/>
      <c r="CR13" s="642">
        <v>758968</v>
      </c>
      <c r="CS13" s="643"/>
      <c r="CT13" s="643"/>
      <c r="CU13" s="643"/>
      <c r="CV13" s="643"/>
      <c r="CW13" s="643"/>
      <c r="CX13" s="643"/>
      <c r="CY13" s="644"/>
      <c r="CZ13" s="669">
        <v>13.7</v>
      </c>
      <c r="DA13" s="669"/>
      <c r="DB13" s="669"/>
      <c r="DC13" s="669"/>
      <c r="DD13" s="648">
        <v>568791</v>
      </c>
      <c r="DE13" s="643"/>
      <c r="DF13" s="643"/>
      <c r="DG13" s="643"/>
      <c r="DH13" s="643"/>
      <c r="DI13" s="643"/>
      <c r="DJ13" s="643"/>
      <c r="DK13" s="643"/>
      <c r="DL13" s="643"/>
      <c r="DM13" s="643"/>
      <c r="DN13" s="643"/>
      <c r="DO13" s="643"/>
      <c r="DP13" s="644"/>
      <c r="DQ13" s="648">
        <v>187705</v>
      </c>
      <c r="DR13" s="643"/>
      <c r="DS13" s="643"/>
      <c r="DT13" s="643"/>
      <c r="DU13" s="643"/>
      <c r="DV13" s="643"/>
      <c r="DW13" s="643"/>
      <c r="DX13" s="643"/>
      <c r="DY13" s="643"/>
      <c r="DZ13" s="643"/>
      <c r="EA13" s="643"/>
      <c r="EB13" s="643"/>
      <c r="EC13" s="686"/>
    </row>
    <row r="14" spans="2:143" ht="11.25" customHeight="1" x14ac:dyDescent="0.2">
      <c r="B14" s="639" t="s">
        <v>252</v>
      </c>
      <c r="C14" s="640"/>
      <c r="D14" s="640"/>
      <c r="E14" s="640"/>
      <c r="F14" s="640"/>
      <c r="G14" s="640"/>
      <c r="H14" s="640"/>
      <c r="I14" s="640"/>
      <c r="J14" s="640"/>
      <c r="K14" s="640"/>
      <c r="L14" s="640"/>
      <c r="M14" s="640"/>
      <c r="N14" s="640"/>
      <c r="O14" s="640"/>
      <c r="P14" s="640"/>
      <c r="Q14" s="641"/>
      <c r="R14" s="642">
        <v>9</v>
      </c>
      <c r="S14" s="643"/>
      <c r="T14" s="643"/>
      <c r="U14" s="643"/>
      <c r="V14" s="643"/>
      <c r="W14" s="643"/>
      <c r="X14" s="643"/>
      <c r="Y14" s="644"/>
      <c r="Z14" s="669">
        <v>0</v>
      </c>
      <c r="AA14" s="669"/>
      <c r="AB14" s="669"/>
      <c r="AC14" s="669"/>
      <c r="AD14" s="670">
        <v>9</v>
      </c>
      <c r="AE14" s="670"/>
      <c r="AF14" s="670"/>
      <c r="AG14" s="670"/>
      <c r="AH14" s="670"/>
      <c r="AI14" s="670"/>
      <c r="AJ14" s="670"/>
      <c r="AK14" s="670"/>
      <c r="AL14" s="645">
        <v>0</v>
      </c>
      <c r="AM14" s="646"/>
      <c r="AN14" s="646"/>
      <c r="AO14" s="671"/>
      <c r="AP14" s="639" t="s">
        <v>253</v>
      </c>
      <c r="AQ14" s="640"/>
      <c r="AR14" s="640"/>
      <c r="AS14" s="640"/>
      <c r="AT14" s="640"/>
      <c r="AU14" s="640"/>
      <c r="AV14" s="640"/>
      <c r="AW14" s="640"/>
      <c r="AX14" s="640"/>
      <c r="AY14" s="640"/>
      <c r="AZ14" s="640"/>
      <c r="BA14" s="640"/>
      <c r="BB14" s="640"/>
      <c r="BC14" s="640"/>
      <c r="BD14" s="640"/>
      <c r="BE14" s="640"/>
      <c r="BF14" s="641"/>
      <c r="BG14" s="642">
        <v>14756</v>
      </c>
      <c r="BH14" s="643"/>
      <c r="BI14" s="643"/>
      <c r="BJ14" s="643"/>
      <c r="BK14" s="643"/>
      <c r="BL14" s="643"/>
      <c r="BM14" s="643"/>
      <c r="BN14" s="644"/>
      <c r="BO14" s="669">
        <v>5.7</v>
      </c>
      <c r="BP14" s="669"/>
      <c r="BQ14" s="669"/>
      <c r="BR14" s="669"/>
      <c r="BS14" s="670" t="s">
        <v>126</v>
      </c>
      <c r="BT14" s="670"/>
      <c r="BU14" s="670"/>
      <c r="BV14" s="670"/>
      <c r="BW14" s="670"/>
      <c r="BX14" s="670"/>
      <c r="BY14" s="670"/>
      <c r="BZ14" s="670"/>
      <c r="CA14" s="670"/>
      <c r="CB14" s="728"/>
      <c r="CD14" s="676" t="s">
        <v>254</v>
      </c>
      <c r="CE14" s="677"/>
      <c r="CF14" s="677"/>
      <c r="CG14" s="677"/>
      <c r="CH14" s="677"/>
      <c r="CI14" s="677"/>
      <c r="CJ14" s="677"/>
      <c r="CK14" s="677"/>
      <c r="CL14" s="677"/>
      <c r="CM14" s="677"/>
      <c r="CN14" s="677"/>
      <c r="CO14" s="677"/>
      <c r="CP14" s="677"/>
      <c r="CQ14" s="678"/>
      <c r="CR14" s="642">
        <v>159092</v>
      </c>
      <c r="CS14" s="643"/>
      <c r="CT14" s="643"/>
      <c r="CU14" s="643"/>
      <c r="CV14" s="643"/>
      <c r="CW14" s="643"/>
      <c r="CX14" s="643"/>
      <c r="CY14" s="644"/>
      <c r="CZ14" s="669">
        <v>2.9</v>
      </c>
      <c r="DA14" s="669"/>
      <c r="DB14" s="669"/>
      <c r="DC14" s="669"/>
      <c r="DD14" s="648">
        <v>26624</v>
      </c>
      <c r="DE14" s="643"/>
      <c r="DF14" s="643"/>
      <c r="DG14" s="643"/>
      <c r="DH14" s="643"/>
      <c r="DI14" s="643"/>
      <c r="DJ14" s="643"/>
      <c r="DK14" s="643"/>
      <c r="DL14" s="643"/>
      <c r="DM14" s="643"/>
      <c r="DN14" s="643"/>
      <c r="DO14" s="643"/>
      <c r="DP14" s="644"/>
      <c r="DQ14" s="648">
        <v>133073</v>
      </c>
      <c r="DR14" s="643"/>
      <c r="DS14" s="643"/>
      <c r="DT14" s="643"/>
      <c r="DU14" s="643"/>
      <c r="DV14" s="643"/>
      <c r="DW14" s="643"/>
      <c r="DX14" s="643"/>
      <c r="DY14" s="643"/>
      <c r="DZ14" s="643"/>
      <c r="EA14" s="643"/>
      <c r="EB14" s="643"/>
      <c r="EC14" s="686"/>
    </row>
    <row r="15" spans="2:143" ht="11.25" customHeight="1" x14ac:dyDescent="0.2">
      <c r="B15" s="639" t="s">
        <v>255</v>
      </c>
      <c r="C15" s="640"/>
      <c r="D15" s="640"/>
      <c r="E15" s="640"/>
      <c r="F15" s="640"/>
      <c r="G15" s="640"/>
      <c r="H15" s="640"/>
      <c r="I15" s="640"/>
      <c r="J15" s="640"/>
      <c r="K15" s="640"/>
      <c r="L15" s="640"/>
      <c r="M15" s="640"/>
      <c r="N15" s="640"/>
      <c r="O15" s="640"/>
      <c r="P15" s="640"/>
      <c r="Q15" s="641"/>
      <c r="R15" s="642" t="s">
        <v>126</v>
      </c>
      <c r="S15" s="643"/>
      <c r="T15" s="643"/>
      <c r="U15" s="643"/>
      <c r="V15" s="643"/>
      <c r="W15" s="643"/>
      <c r="X15" s="643"/>
      <c r="Y15" s="644"/>
      <c r="Z15" s="669" t="s">
        <v>126</v>
      </c>
      <c r="AA15" s="669"/>
      <c r="AB15" s="669"/>
      <c r="AC15" s="669"/>
      <c r="AD15" s="670" t="s">
        <v>126</v>
      </c>
      <c r="AE15" s="670"/>
      <c r="AF15" s="670"/>
      <c r="AG15" s="670"/>
      <c r="AH15" s="670"/>
      <c r="AI15" s="670"/>
      <c r="AJ15" s="670"/>
      <c r="AK15" s="670"/>
      <c r="AL15" s="645" t="s">
        <v>126</v>
      </c>
      <c r="AM15" s="646"/>
      <c r="AN15" s="646"/>
      <c r="AO15" s="671"/>
      <c r="AP15" s="639" t="s">
        <v>256</v>
      </c>
      <c r="AQ15" s="640"/>
      <c r="AR15" s="640"/>
      <c r="AS15" s="640"/>
      <c r="AT15" s="640"/>
      <c r="AU15" s="640"/>
      <c r="AV15" s="640"/>
      <c r="AW15" s="640"/>
      <c r="AX15" s="640"/>
      <c r="AY15" s="640"/>
      <c r="AZ15" s="640"/>
      <c r="BA15" s="640"/>
      <c r="BB15" s="640"/>
      <c r="BC15" s="640"/>
      <c r="BD15" s="640"/>
      <c r="BE15" s="640"/>
      <c r="BF15" s="641"/>
      <c r="BG15" s="642">
        <v>13605</v>
      </c>
      <c r="BH15" s="643"/>
      <c r="BI15" s="643"/>
      <c r="BJ15" s="643"/>
      <c r="BK15" s="643"/>
      <c r="BL15" s="643"/>
      <c r="BM15" s="643"/>
      <c r="BN15" s="644"/>
      <c r="BO15" s="669">
        <v>5.2</v>
      </c>
      <c r="BP15" s="669"/>
      <c r="BQ15" s="669"/>
      <c r="BR15" s="669"/>
      <c r="BS15" s="670" t="s">
        <v>126</v>
      </c>
      <c r="BT15" s="670"/>
      <c r="BU15" s="670"/>
      <c r="BV15" s="670"/>
      <c r="BW15" s="670"/>
      <c r="BX15" s="670"/>
      <c r="BY15" s="670"/>
      <c r="BZ15" s="670"/>
      <c r="CA15" s="670"/>
      <c r="CB15" s="728"/>
      <c r="CD15" s="676" t="s">
        <v>257</v>
      </c>
      <c r="CE15" s="677"/>
      <c r="CF15" s="677"/>
      <c r="CG15" s="677"/>
      <c r="CH15" s="677"/>
      <c r="CI15" s="677"/>
      <c r="CJ15" s="677"/>
      <c r="CK15" s="677"/>
      <c r="CL15" s="677"/>
      <c r="CM15" s="677"/>
      <c r="CN15" s="677"/>
      <c r="CO15" s="677"/>
      <c r="CP15" s="677"/>
      <c r="CQ15" s="678"/>
      <c r="CR15" s="642">
        <v>229769</v>
      </c>
      <c r="CS15" s="643"/>
      <c r="CT15" s="643"/>
      <c r="CU15" s="643"/>
      <c r="CV15" s="643"/>
      <c r="CW15" s="643"/>
      <c r="CX15" s="643"/>
      <c r="CY15" s="644"/>
      <c r="CZ15" s="669">
        <v>4.0999999999999996</v>
      </c>
      <c r="DA15" s="669"/>
      <c r="DB15" s="669"/>
      <c r="DC15" s="669"/>
      <c r="DD15" s="648">
        <v>3963</v>
      </c>
      <c r="DE15" s="643"/>
      <c r="DF15" s="643"/>
      <c r="DG15" s="643"/>
      <c r="DH15" s="643"/>
      <c r="DI15" s="643"/>
      <c r="DJ15" s="643"/>
      <c r="DK15" s="643"/>
      <c r="DL15" s="643"/>
      <c r="DM15" s="643"/>
      <c r="DN15" s="643"/>
      <c r="DO15" s="643"/>
      <c r="DP15" s="644"/>
      <c r="DQ15" s="648">
        <v>213538</v>
      </c>
      <c r="DR15" s="643"/>
      <c r="DS15" s="643"/>
      <c r="DT15" s="643"/>
      <c r="DU15" s="643"/>
      <c r="DV15" s="643"/>
      <c r="DW15" s="643"/>
      <c r="DX15" s="643"/>
      <c r="DY15" s="643"/>
      <c r="DZ15" s="643"/>
      <c r="EA15" s="643"/>
      <c r="EB15" s="643"/>
      <c r="EC15" s="686"/>
    </row>
    <row r="16" spans="2:143" ht="11.25" customHeight="1" x14ac:dyDescent="0.2">
      <c r="B16" s="639" t="s">
        <v>258</v>
      </c>
      <c r="C16" s="640"/>
      <c r="D16" s="640"/>
      <c r="E16" s="640"/>
      <c r="F16" s="640"/>
      <c r="G16" s="640"/>
      <c r="H16" s="640"/>
      <c r="I16" s="640"/>
      <c r="J16" s="640"/>
      <c r="K16" s="640"/>
      <c r="L16" s="640"/>
      <c r="M16" s="640"/>
      <c r="N16" s="640"/>
      <c r="O16" s="640"/>
      <c r="P16" s="640"/>
      <c r="Q16" s="641"/>
      <c r="R16" s="642">
        <v>2375</v>
      </c>
      <c r="S16" s="643"/>
      <c r="T16" s="643"/>
      <c r="U16" s="643"/>
      <c r="V16" s="643"/>
      <c r="W16" s="643"/>
      <c r="X16" s="643"/>
      <c r="Y16" s="644"/>
      <c r="Z16" s="669">
        <v>0</v>
      </c>
      <c r="AA16" s="669"/>
      <c r="AB16" s="669"/>
      <c r="AC16" s="669"/>
      <c r="AD16" s="670">
        <v>2375</v>
      </c>
      <c r="AE16" s="670"/>
      <c r="AF16" s="670"/>
      <c r="AG16" s="670"/>
      <c r="AH16" s="670"/>
      <c r="AI16" s="670"/>
      <c r="AJ16" s="670"/>
      <c r="AK16" s="670"/>
      <c r="AL16" s="645">
        <v>0.1</v>
      </c>
      <c r="AM16" s="646"/>
      <c r="AN16" s="646"/>
      <c r="AO16" s="671"/>
      <c r="AP16" s="639" t="s">
        <v>259</v>
      </c>
      <c r="AQ16" s="640"/>
      <c r="AR16" s="640"/>
      <c r="AS16" s="640"/>
      <c r="AT16" s="640"/>
      <c r="AU16" s="640"/>
      <c r="AV16" s="640"/>
      <c r="AW16" s="640"/>
      <c r="AX16" s="640"/>
      <c r="AY16" s="640"/>
      <c r="AZ16" s="640"/>
      <c r="BA16" s="640"/>
      <c r="BB16" s="640"/>
      <c r="BC16" s="640"/>
      <c r="BD16" s="640"/>
      <c r="BE16" s="640"/>
      <c r="BF16" s="641"/>
      <c r="BG16" s="642" t="s">
        <v>126</v>
      </c>
      <c r="BH16" s="643"/>
      <c r="BI16" s="643"/>
      <c r="BJ16" s="643"/>
      <c r="BK16" s="643"/>
      <c r="BL16" s="643"/>
      <c r="BM16" s="643"/>
      <c r="BN16" s="644"/>
      <c r="BO16" s="669" t="s">
        <v>126</v>
      </c>
      <c r="BP16" s="669"/>
      <c r="BQ16" s="669"/>
      <c r="BR16" s="669"/>
      <c r="BS16" s="670" t="s">
        <v>126</v>
      </c>
      <c r="BT16" s="670"/>
      <c r="BU16" s="670"/>
      <c r="BV16" s="670"/>
      <c r="BW16" s="670"/>
      <c r="BX16" s="670"/>
      <c r="BY16" s="670"/>
      <c r="BZ16" s="670"/>
      <c r="CA16" s="670"/>
      <c r="CB16" s="728"/>
      <c r="CD16" s="676" t="s">
        <v>260</v>
      </c>
      <c r="CE16" s="677"/>
      <c r="CF16" s="677"/>
      <c r="CG16" s="677"/>
      <c r="CH16" s="677"/>
      <c r="CI16" s="677"/>
      <c r="CJ16" s="677"/>
      <c r="CK16" s="677"/>
      <c r="CL16" s="677"/>
      <c r="CM16" s="677"/>
      <c r="CN16" s="677"/>
      <c r="CO16" s="677"/>
      <c r="CP16" s="677"/>
      <c r="CQ16" s="678"/>
      <c r="CR16" s="642">
        <v>844855</v>
      </c>
      <c r="CS16" s="643"/>
      <c r="CT16" s="643"/>
      <c r="CU16" s="643"/>
      <c r="CV16" s="643"/>
      <c r="CW16" s="643"/>
      <c r="CX16" s="643"/>
      <c r="CY16" s="644"/>
      <c r="CZ16" s="669">
        <v>15.3</v>
      </c>
      <c r="DA16" s="669"/>
      <c r="DB16" s="669"/>
      <c r="DC16" s="669"/>
      <c r="DD16" s="648" t="s">
        <v>126</v>
      </c>
      <c r="DE16" s="643"/>
      <c r="DF16" s="643"/>
      <c r="DG16" s="643"/>
      <c r="DH16" s="643"/>
      <c r="DI16" s="643"/>
      <c r="DJ16" s="643"/>
      <c r="DK16" s="643"/>
      <c r="DL16" s="643"/>
      <c r="DM16" s="643"/>
      <c r="DN16" s="643"/>
      <c r="DO16" s="643"/>
      <c r="DP16" s="644"/>
      <c r="DQ16" s="648">
        <v>15000</v>
      </c>
      <c r="DR16" s="643"/>
      <c r="DS16" s="643"/>
      <c r="DT16" s="643"/>
      <c r="DU16" s="643"/>
      <c r="DV16" s="643"/>
      <c r="DW16" s="643"/>
      <c r="DX16" s="643"/>
      <c r="DY16" s="643"/>
      <c r="DZ16" s="643"/>
      <c r="EA16" s="643"/>
      <c r="EB16" s="643"/>
      <c r="EC16" s="686"/>
    </row>
    <row r="17" spans="2:133" ht="11.25" customHeight="1" x14ac:dyDescent="0.2">
      <c r="B17" s="639" t="s">
        <v>261</v>
      </c>
      <c r="C17" s="640"/>
      <c r="D17" s="640"/>
      <c r="E17" s="640"/>
      <c r="F17" s="640"/>
      <c r="G17" s="640"/>
      <c r="H17" s="640"/>
      <c r="I17" s="640"/>
      <c r="J17" s="640"/>
      <c r="K17" s="640"/>
      <c r="L17" s="640"/>
      <c r="M17" s="640"/>
      <c r="N17" s="640"/>
      <c r="O17" s="640"/>
      <c r="P17" s="640"/>
      <c r="Q17" s="641"/>
      <c r="R17" s="642">
        <v>3752</v>
      </c>
      <c r="S17" s="643"/>
      <c r="T17" s="643"/>
      <c r="U17" s="643"/>
      <c r="V17" s="643"/>
      <c r="W17" s="643"/>
      <c r="X17" s="643"/>
      <c r="Y17" s="644"/>
      <c r="Z17" s="669">
        <v>0.1</v>
      </c>
      <c r="AA17" s="669"/>
      <c r="AB17" s="669"/>
      <c r="AC17" s="669"/>
      <c r="AD17" s="670">
        <v>3752</v>
      </c>
      <c r="AE17" s="670"/>
      <c r="AF17" s="670"/>
      <c r="AG17" s="670"/>
      <c r="AH17" s="670"/>
      <c r="AI17" s="670"/>
      <c r="AJ17" s="670"/>
      <c r="AK17" s="670"/>
      <c r="AL17" s="645">
        <v>0.2</v>
      </c>
      <c r="AM17" s="646"/>
      <c r="AN17" s="646"/>
      <c r="AO17" s="671"/>
      <c r="AP17" s="639" t="s">
        <v>262</v>
      </c>
      <c r="AQ17" s="640"/>
      <c r="AR17" s="640"/>
      <c r="AS17" s="640"/>
      <c r="AT17" s="640"/>
      <c r="AU17" s="640"/>
      <c r="AV17" s="640"/>
      <c r="AW17" s="640"/>
      <c r="AX17" s="640"/>
      <c r="AY17" s="640"/>
      <c r="AZ17" s="640"/>
      <c r="BA17" s="640"/>
      <c r="BB17" s="640"/>
      <c r="BC17" s="640"/>
      <c r="BD17" s="640"/>
      <c r="BE17" s="640"/>
      <c r="BF17" s="641"/>
      <c r="BG17" s="642" t="s">
        <v>126</v>
      </c>
      <c r="BH17" s="643"/>
      <c r="BI17" s="643"/>
      <c r="BJ17" s="643"/>
      <c r="BK17" s="643"/>
      <c r="BL17" s="643"/>
      <c r="BM17" s="643"/>
      <c r="BN17" s="644"/>
      <c r="BO17" s="669" t="s">
        <v>126</v>
      </c>
      <c r="BP17" s="669"/>
      <c r="BQ17" s="669"/>
      <c r="BR17" s="669"/>
      <c r="BS17" s="670" t="s">
        <v>126</v>
      </c>
      <c r="BT17" s="670"/>
      <c r="BU17" s="670"/>
      <c r="BV17" s="670"/>
      <c r="BW17" s="670"/>
      <c r="BX17" s="670"/>
      <c r="BY17" s="670"/>
      <c r="BZ17" s="670"/>
      <c r="CA17" s="670"/>
      <c r="CB17" s="728"/>
      <c r="CD17" s="676" t="s">
        <v>263</v>
      </c>
      <c r="CE17" s="677"/>
      <c r="CF17" s="677"/>
      <c r="CG17" s="677"/>
      <c r="CH17" s="677"/>
      <c r="CI17" s="677"/>
      <c r="CJ17" s="677"/>
      <c r="CK17" s="677"/>
      <c r="CL17" s="677"/>
      <c r="CM17" s="677"/>
      <c r="CN17" s="677"/>
      <c r="CO17" s="677"/>
      <c r="CP17" s="677"/>
      <c r="CQ17" s="678"/>
      <c r="CR17" s="642">
        <v>453373</v>
      </c>
      <c r="CS17" s="643"/>
      <c r="CT17" s="643"/>
      <c r="CU17" s="643"/>
      <c r="CV17" s="643"/>
      <c r="CW17" s="643"/>
      <c r="CX17" s="643"/>
      <c r="CY17" s="644"/>
      <c r="CZ17" s="669">
        <v>8.1999999999999993</v>
      </c>
      <c r="DA17" s="669"/>
      <c r="DB17" s="669"/>
      <c r="DC17" s="669"/>
      <c r="DD17" s="648" t="s">
        <v>126</v>
      </c>
      <c r="DE17" s="643"/>
      <c r="DF17" s="643"/>
      <c r="DG17" s="643"/>
      <c r="DH17" s="643"/>
      <c r="DI17" s="643"/>
      <c r="DJ17" s="643"/>
      <c r="DK17" s="643"/>
      <c r="DL17" s="643"/>
      <c r="DM17" s="643"/>
      <c r="DN17" s="643"/>
      <c r="DO17" s="643"/>
      <c r="DP17" s="644"/>
      <c r="DQ17" s="648">
        <v>441252</v>
      </c>
      <c r="DR17" s="643"/>
      <c r="DS17" s="643"/>
      <c r="DT17" s="643"/>
      <c r="DU17" s="643"/>
      <c r="DV17" s="643"/>
      <c r="DW17" s="643"/>
      <c r="DX17" s="643"/>
      <c r="DY17" s="643"/>
      <c r="DZ17" s="643"/>
      <c r="EA17" s="643"/>
      <c r="EB17" s="643"/>
      <c r="EC17" s="686"/>
    </row>
    <row r="18" spans="2:133" ht="11.25" customHeight="1" x14ac:dyDescent="0.2">
      <c r="B18" s="639" t="s">
        <v>264</v>
      </c>
      <c r="C18" s="640"/>
      <c r="D18" s="640"/>
      <c r="E18" s="640"/>
      <c r="F18" s="640"/>
      <c r="G18" s="640"/>
      <c r="H18" s="640"/>
      <c r="I18" s="640"/>
      <c r="J18" s="640"/>
      <c r="K18" s="640"/>
      <c r="L18" s="640"/>
      <c r="M18" s="640"/>
      <c r="N18" s="640"/>
      <c r="O18" s="640"/>
      <c r="P18" s="640"/>
      <c r="Q18" s="641"/>
      <c r="R18" s="642">
        <v>6001</v>
      </c>
      <c r="S18" s="643"/>
      <c r="T18" s="643"/>
      <c r="U18" s="643"/>
      <c r="V18" s="643"/>
      <c r="W18" s="643"/>
      <c r="X18" s="643"/>
      <c r="Y18" s="644"/>
      <c r="Z18" s="669">
        <v>0.1</v>
      </c>
      <c r="AA18" s="669"/>
      <c r="AB18" s="669"/>
      <c r="AC18" s="669"/>
      <c r="AD18" s="670">
        <v>6001</v>
      </c>
      <c r="AE18" s="670"/>
      <c r="AF18" s="670"/>
      <c r="AG18" s="670"/>
      <c r="AH18" s="670"/>
      <c r="AI18" s="670"/>
      <c r="AJ18" s="670"/>
      <c r="AK18" s="670"/>
      <c r="AL18" s="645">
        <v>0.30000001192092896</v>
      </c>
      <c r="AM18" s="646"/>
      <c r="AN18" s="646"/>
      <c r="AO18" s="671"/>
      <c r="AP18" s="639" t="s">
        <v>265</v>
      </c>
      <c r="AQ18" s="640"/>
      <c r="AR18" s="640"/>
      <c r="AS18" s="640"/>
      <c r="AT18" s="640"/>
      <c r="AU18" s="640"/>
      <c r="AV18" s="640"/>
      <c r="AW18" s="640"/>
      <c r="AX18" s="640"/>
      <c r="AY18" s="640"/>
      <c r="AZ18" s="640"/>
      <c r="BA18" s="640"/>
      <c r="BB18" s="640"/>
      <c r="BC18" s="640"/>
      <c r="BD18" s="640"/>
      <c r="BE18" s="640"/>
      <c r="BF18" s="641"/>
      <c r="BG18" s="642" t="s">
        <v>126</v>
      </c>
      <c r="BH18" s="643"/>
      <c r="BI18" s="643"/>
      <c r="BJ18" s="643"/>
      <c r="BK18" s="643"/>
      <c r="BL18" s="643"/>
      <c r="BM18" s="643"/>
      <c r="BN18" s="644"/>
      <c r="BO18" s="669" t="s">
        <v>126</v>
      </c>
      <c r="BP18" s="669"/>
      <c r="BQ18" s="669"/>
      <c r="BR18" s="669"/>
      <c r="BS18" s="670" t="s">
        <v>126</v>
      </c>
      <c r="BT18" s="670"/>
      <c r="BU18" s="670"/>
      <c r="BV18" s="670"/>
      <c r="BW18" s="670"/>
      <c r="BX18" s="670"/>
      <c r="BY18" s="670"/>
      <c r="BZ18" s="670"/>
      <c r="CA18" s="670"/>
      <c r="CB18" s="728"/>
      <c r="CD18" s="676" t="s">
        <v>266</v>
      </c>
      <c r="CE18" s="677"/>
      <c r="CF18" s="677"/>
      <c r="CG18" s="677"/>
      <c r="CH18" s="677"/>
      <c r="CI18" s="677"/>
      <c r="CJ18" s="677"/>
      <c r="CK18" s="677"/>
      <c r="CL18" s="677"/>
      <c r="CM18" s="677"/>
      <c r="CN18" s="677"/>
      <c r="CO18" s="677"/>
      <c r="CP18" s="677"/>
      <c r="CQ18" s="678"/>
      <c r="CR18" s="642" t="s">
        <v>126</v>
      </c>
      <c r="CS18" s="643"/>
      <c r="CT18" s="643"/>
      <c r="CU18" s="643"/>
      <c r="CV18" s="643"/>
      <c r="CW18" s="643"/>
      <c r="CX18" s="643"/>
      <c r="CY18" s="644"/>
      <c r="CZ18" s="669" t="s">
        <v>126</v>
      </c>
      <c r="DA18" s="669"/>
      <c r="DB18" s="669"/>
      <c r="DC18" s="669"/>
      <c r="DD18" s="648" t="s">
        <v>126</v>
      </c>
      <c r="DE18" s="643"/>
      <c r="DF18" s="643"/>
      <c r="DG18" s="643"/>
      <c r="DH18" s="643"/>
      <c r="DI18" s="643"/>
      <c r="DJ18" s="643"/>
      <c r="DK18" s="643"/>
      <c r="DL18" s="643"/>
      <c r="DM18" s="643"/>
      <c r="DN18" s="643"/>
      <c r="DO18" s="643"/>
      <c r="DP18" s="644"/>
      <c r="DQ18" s="648" t="s">
        <v>126</v>
      </c>
      <c r="DR18" s="643"/>
      <c r="DS18" s="643"/>
      <c r="DT18" s="643"/>
      <c r="DU18" s="643"/>
      <c r="DV18" s="643"/>
      <c r="DW18" s="643"/>
      <c r="DX18" s="643"/>
      <c r="DY18" s="643"/>
      <c r="DZ18" s="643"/>
      <c r="EA18" s="643"/>
      <c r="EB18" s="643"/>
      <c r="EC18" s="686"/>
    </row>
    <row r="19" spans="2:133" ht="11.25" customHeight="1" x14ac:dyDescent="0.2">
      <c r="B19" s="639" t="s">
        <v>267</v>
      </c>
      <c r="C19" s="640"/>
      <c r="D19" s="640"/>
      <c r="E19" s="640"/>
      <c r="F19" s="640"/>
      <c r="G19" s="640"/>
      <c r="H19" s="640"/>
      <c r="I19" s="640"/>
      <c r="J19" s="640"/>
      <c r="K19" s="640"/>
      <c r="L19" s="640"/>
      <c r="M19" s="640"/>
      <c r="N19" s="640"/>
      <c r="O19" s="640"/>
      <c r="P19" s="640"/>
      <c r="Q19" s="641"/>
      <c r="R19" s="642">
        <v>1086</v>
      </c>
      <c r="S19" s="643"/>
      <c r="T19" s="643"/>
      <c r="U19" s="643"/>
      <c r="V19" s="643"/>
      <c r="W19" s="643"/>
      <c r="X19" s="643"/>
      <c r="Y19" s="644"/>
      <c r="Z19" s="669">
        <v>0</v>
      </c>
      <c r="AA19" s="669"/>
      <c r="AB19" s="669"/>
      <c r="AC19" s="669"/>
      <c r="AD19" s="670">
        <v>1086</v>
      </c>
      <c r="AE19" s="670"/>
      <c r="AF19" s="670"/>
      <c r="AG19" s="670"/>
      <c r="AH19" s="670"/>
      <c r="AI19" s="670"/>
      <c r="AJ19" s="670"/>
      <c r="AK19" s="670"/>
      <c r="AL19" s="645">
        <v>0</v>
      </c>
      <c r="AM19" s="646"/>
      <c r="AN19" s="646"/>
      <c r="AO19" s="671"/>
      <c r="AP19" s="639" t="s">
        <v>268</v>
      </c>
      <c r="AQ19" s="640"/>
      <c r="AR19" s="640"/>
      <c r="AS19" s="640"/>
      <c r="AT19" s="640"/>
      <c r="AU19" s="640"/>
      <c r="AV19" s="640"/>
      <c r="AW19" s="640"/>
      <c r="AX19" s="640"/>
      <c r="AY19" s="640"/>
      <c r="AZ19" s="640"/>
      <c r="BA19" s="640"/>
      <c r="BB19" s="640"/>
      <c r="BC19" s="640"/>
      <c r="BD19" s="640"/>
      <c r="BE19" s="640"/>
      <c r="BF19" s="641"/>
      <c r="BG19" s="642" t="s">
        <v>126</v>
      </c>
      <c r="BH19" s="643"/>
      <c r="BI19" s="643"/>
      <c r="BJ19" s="643"/>
      <c r="BK19" s="643"/>
      <c r="BL19" s="643"/>
      <c r="BM19" s="643"/>
      <c r="BN19" s="644"/>
      <c r="BO19" s="669" t="s">
        <v>126</v>
      </c>
      <c r="BP19" s="669"/>
      <c r="BQ19" s="669"/>
      <c r="BR19" s="669"/>
      <c r="BS19" s="670" t="s">
        <v>126</v>
      </c>
      <c r="BT19" s="670"/>
      <c r="BU19" s="670"/>
      <c r="BV19" s="670"/>
      <c r="BW19" s="670"/>
      <c r="BX19" s="670"/>
      <c r="BY19" s="670"/>
      <c r="BZ19" s="670"/>
      <c r="CA19" s="670"/>
      <c r="CB19" s="728"/>
      <c r="CD19" s="676" t="s">
        <v>269</v>
      </c>
      <c r="CE19" s="677"/>
      <c r="CF19" s="677"/>
      <c r="CG19" s="677"/>
      <c r="CH19" s="677"/>
      <c r="CI19" s="677"/>
      <c r="CJ19" s="677"/>
      <c r="CK19" s="677"/>
      <c r="CL19" s="677"/>
      <c r="CM19" s="677"/>
      <c r="CN19" s="677"/>
      <c r="CO19" s="677"/>
      <c r="CP19" s="677"/>
      <c r="CQ19" s="678"/>
      <c r="CR19" s="642" t="s">
        <v>126</v>
      </c>
      <c r="CS19" s="643"/>
      <c r="CT19" s="643"/>
      <c r="CU19" s="643"/>
      <c r="CV19" s="643"/>
      <c r="CW19" s="643"/>
      <c r="CX19" s="643"/>
      <c r="CY19" s="644"/>
      <c r="CZ19" s="669" t="s">
        <v>126</v>
      </c>
      <c r="DA19" s="669"/>
      <c r="DB19" s="669"/>
      <c r="DC19" s="669"/>
      <c r="DD19" s="648" t="s">
        <v>126</v>
      </c>
      <c r="DE19" s="643"/>
      <c r="DF19" s="643"/>
      <c r="DG19" s="643"/>
      <c r="DH19" s="643"/>
      <c r="DI19" s="643"/>
      <c r="DJ19" s="643"/>
      <c r="DK19" s="643"/>
      <c r="DL19" s="643"/>
      <c r="DM19" s="643"/>
      <c r="DN19" s="643"/>
      <c r="DO19" s="643"/>
      <c r="DP19" s="644"/>
      <c r="DQ19" s="648" t="s">
        <v>126</v>
      </c>
      <c r="DR19" s="643"/>
      <c r="DS19" s="643"/>
      <c r="DT19" s="643"/>
      <c r="DU19" s="643"/>
      <c r="DV19" s="643"/>
      <c r="DW19" s="643"/>
      <c r="DX19" s="643"/>
      <c r="DY19" s="643"/>
      <c r="DZ19" s="643"/>
      <c r="EA19" s="643"/>
      <c r="EB19" s="643"/>
      <c r="EC19" s="686"/>
    </row>
    <row r="20" spans="2:133" ht="11.25" customHeight="1" x14ac:dyDescent="0.2">
      <c r="B20" s="639" t="s">
        <v>270</v>
      </c>
      <c r="C20" s="640"/>
      <c r="D20" s="640"/>
      <c r="E20" s="640"/>
      <c r="F20" s="640"/>
      <c r="G20" s="640"/>
      <c r="H20" s="640"/>
      <c r="I20" s="640"/>
      <c r="J20" s="640"/>
      <c r="K20" s="640"/>
      <c r="L20" s="640"/>
      <c r="M20" s="640"/>
      <c r="N20" s="640"/>
      <c r="O20" s="640"/>
      <c r="P20" s="640"/>
      <c r="Q20" s="641"/>
      <c r="R20" s="642">
        <v>656</v>
      </c>
      <c r="S20" s="643"/>
      <c r="T20" s="643"/>
      <c r="U20" s="643"/>
      <c r="V20" s="643"/>
      <c r="W20" s="643"/>
      <c r="X20" s="643"/>
      <c r="Y20" s="644"/>
      <c r="Z20" s="669">
        <v>0</v>
      </c>
      <c r="AA20" s="669"/>
      <c r="AB20" s="669"/>
      <c r="AC20" s="669"/>
      <c r="AD20" s="670">
        <v>656</v>
      </c>
      <c r="AE20" s="670"/>
      <c r="AF20" s="670"/>
      <c r="AG20" s="670"/>
      <c r="AH20" s="670"/>
      <c r="AI20" s="670"/>
      <c r="AJ20" s="670"/>
      <c r="AK20" s="670"/>
      <c r="AL20" s="645">
        <v>0</v>
      </c>
      <c r="AM20" s="646"/>
      <c r="AN20" s="646"/>
      <c r="AO20" s="671"/>
      <c r="AP20" s="639" t="s">
        <v>271</v>
      </c>
      <c r="AQ20" s="640"/>
      <c r="AR20" s="640"/>
      <c r="AS20" s="640"/>
      <c r="AT20" s="640"/>
      <c r="AU20" s="640"/>
      <c r="AV20" s="640"/>
      <c r="AW20" s="640"/>
      <c r="AX20" s="640"/>
      <c r="AY20" s="640"/>
      <c r="AZ20" s="640"/>
      <c r="BA20" s="640"/>
      <c r="BB20" s="640"/>
      <c r="BC20" s="640"/>
      <c r="BD20" s="640"/>
      <c r="BE20" s="640"/>
      <c r="BF20" s="641"/>
      <c r="BG20" s="642" t="s">
        <v>126</v>
      </c>
      <c r="BH20" s="643"/>
      <c r="BI20" s="643"/>
      <c r="BJ20" s="643"/>
      <c r="BK20" s="643"/>
      <c r="BL20" s="643"/>
      <c r="BM20" s="643"/>
      <c r="BN20" s="644"/>
      <c r="BO20" s="669" t="s">
        <v>126</v>
      </c>
      <c r="BP20" s="669"/>
      <c r="BQ20" s="669"/>
      <c r="BR20" s="669"/>
      <c r="BS20" s="670" t="s">
        <v>126</v>
      </c>
      <c r="BT20" s="670"/>
      <c r="BU20" s="670"/>
      <c r="BV20" s="670"/>
      <c r="BW20" s="670"/>
      <c r="BX20" s="670"/>
      <c r="BY20" s="670"/>
      <c r="BZ20" s="670"/>
      <c r="CA20" s="670"/>
      <c r="CB20" s="728"/>
      <c r="CD20" s="676" t="s">
        <v>272</v>
      </c>
      <c r="CE20" s="677"/>
      <c r="CF20" s="677"/>
      <c r="CG20" s="677"/>
      <c r="CH20" s="677"/>
      <c r="CI20" s="677"/>
      <c r="CJ20" s="677"/>
      <c r="CK20" s="677"/>
      <c r="CL20" s="677"/>
      <c r="CM20" s="677"/>
      <c r="CN20" s="677"/>
      <c r="CO20" s="677"/>
      <c r="CP20" s="677"/>
      <c r="CQ20" s="678"/>
      <c r="CR20" s="642">
        <v>5538479</v>
      </c>
      <c r="CS20" s="643"/>
      <c r="CT20" s="643"/>
      <c r="CU20" s="643"/>
      <c r="CV20" s="643"/>
      <c r="CW20" s="643"/>
      <c r="CX20" s="643"/>
      <c r="CY20" s="644"/>
      <c r="CZ20" s="669">
        <v>100</v>
      </c>
      <c r="DA20" s="669"/>
      <c r="DB20" s="669"/>
      <c r="DC20" s="669"/>
      <c r="DD20" s="648">
        <v>935793</v>
      </c>
      <c r="DE20" s="643"/>
      <c r="DF20" s="643"/>
      <c r="DG20" s="643"/>
      <c r="DH20" s="643"/>
      <c r="DI20" s="643"/>
      <c r="DJ20" s="643"/>
      <c r="DK20" s="643"/>
      <c r="DL20" s="643"/>
      <c r="DM20" s="643"/>
      <c r="DN20" s="643"/>
      <c r="DO20" s="643"/>
      <c r="DP20" s="644"/>
      <c r="DQ20" s="648">
        <v>3301579</v>
      </c>
      <c r="DR20" s="643"/>
      <c r="DS20" s="643"/>
      <c r="DT20" s="643"/>
      <c r="DU20" s="643"/>
      <c r="DV20" s="643"/>
      <c r="DW20" s="643"/>
      <c r="DX20" s="643"/>
      <c r="DY20" s="643"/>
      <c r="DZ20" s="643"/>
      <c r="EA20" s="643"/>
      <c r="EB20" s="643"/>
      <c r="EC20" s="686"/>
    </row>
    <row r="21" spans="2:133" ht="11.25" customHeight="1" x14ac:dyDescent="0.2">
      <c r="B21" s="639" t="s">
        <v>273</v>
      </c>
      <c r="C21" s="640"/>
      <c r="D21" s="640"/>
      <c r="E21" s="640"/>
      <c r="F21" s="640"/>
      <c r="G21" s="640"/>
      <c r="H21" s="640"/>
      <c r="I21" s="640"/>
      <c r="J21" s="640"/>
      <c r="K21" s="640"/>
      <c r="L21" s="640"/>
      <c r="M21" s="640"/>
      <c r="N21" s="640"/>
      <c r="O21" s="640"/>
      <c r="P21" s="640"/>
      <c r="Q21" s="641"/>
      <c r="R21" s="642">
        <v>280</v>
      </c>
      <c r="S21" s="643"/>
      <c r="T21" s="643"/>
      <c r="U21" s="643"/>
      <c r="V21" s="643"/>
      <c r="W21" s="643"/>
      <c r="X21" s="643"/>
      <c r="Y21" s="644"/>
      <c r="Z21" s="669">
        <v>0</v>
      </c>
      <c r="AA21" s="669"/>
      <c r="AB21" s="669"/>
      <c r="AC21" s="669"/>
      <c r="AD21" s="670">
        <v>280</v>
      </c>
      <c r="AE21" s="670"/>
      <c r="AF21" s="670"/>
      <c r="AG21" s="670"/>
      <c r="AH21" s="670"/>
      <c r="AI21" s="670"/>
      <c r="AJ21" s="670"/>
      <c r="AK21" s="670"/>
      <c r="AL21" s="645">
        <v>0</v>
      </c>
      <c r="AM21" s="646"/>
      <c r="AN21" s="646"/>
      <c r="AO21" s="671"/>
      <c r="AP21" s="735" t="s">
        <v>274</v>
      </c>
      <c r="AQ21" s="742"/>
      <c r="AR21" s="742"/>
      <c r="AS21" s="742"/>
      <c r="AT21" s="742"/>
      <c r="AU21" s="742"/>
      <c r="AV21" s="742"/>
      <c r="AW21" s="742"/>
      <c r="AX21" s="742"/>
      <c r="AY21" s="742"/>
      <c r="AZ21" s="742"/>
      <c r="BA21" s="742"/>
      <c r="BB21" s="742"/>
      <c r="BC21" s="742"/>
      <c r="BD21" s="742"/>
      <c r="BE21" s="742"/>
      <c r="BF21" s="737"/>
      <c r="BG21" s="642" t="s">
        <v>126</v>
      </c>
      <c r="BH21" s="643"/>
      <c r="BI21" s="643"/>
      <c r="BJ21" s="643"/>
      <c r="BK21" s="643"/>
      <c r="BL21" s="643"/>
      <c r="BM21" s="643"/>
      <c r="BN21" s="644"/>
      <c r="BO21" s="669" t="s">
        <v>126</v>
      </c>
      <c r="BP21" s="669"/>
      <c r="BQ21" s="669"/>
      <c r="BR21" s="669"/>
      <c r="BS21" s="670" t="s">
        <v>126</v>
      </c>
      <c r="BT21" s="670"/>
      <c r="BU21" s="670"/>
      <c r="BV21" s="670"/>
      <c r="BW21" s="670"/>
      <c r="BX21" s="670"/>
      <c r="BY21" s="670"/>
      <c r="BZ21" s="670"/>
      <c r="CA21" s="670"/>
      <c r="CB21" s="728"/>
      <c r="CD21" s="747"/>
      <c r="CE21" s="673"/>
      <c r="CF21" s="673"/>
      <c r="CG21" s="673"/>
      <c r="CH21" s="673"/>
      <c r="CI21" s="673"/>
      <c r="CJ21" s="673"/>
      <c r="CK21" s="673"/>
      <c r="CL21" s="673"/>
      <c r="CM21" s="673"/>
      <c r="CN21" s="673"/>
      <c r="CO21" s="673"/>
      <c r="CP21" s="673"/>
      <c r="CQ21" s="674"/>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2">
      <c r="B22" s="705" t="s">
        <v>275</v>
      </c>
      <c r="C22" s="706"/>
      <c r="D22" s="706"/>
      <c r="E22" s="706"/>
      <c r="F22" s="706"/>
      <c r="G22" s="706"/>
      <c r="H22" s="706"/>
      <c r="I22" s="706"/>
      <c r="J22" s="706"/>
      <c r="K22" s="706"/>
      <c r="L22" s="706"/>
      <c r="M22" s="706"/>
      <c r="N22" s="706"/>
      <c r="O22" s="706"/>
      <c r="P22" s="706"/>
      <c r="Q22" s="707"/>
      <c r="R22" s="642">
        <v>3979</v>
      </c>
      <c r="S22" s="643"/>
      <c r="T22" s="643"/>
      <c r="U22" s="643"/>
      <c r="V22" s="643"/>
      <c r="W22" s="643"/>
      <c r="X22" s="643"/>
      <c r="Y22" s="644"/>
      <c r="Z22" s="669">
        <v>0.1</v>
      </c>
      <c r="AA22" s="669"/>
      <c r="AB22" s="669"/>
      <c r="AC22" s="669"/>
      <c r="AD22" s="670">
        <v>3979</v>
      </c>
      <c r="AE22" s="670"/>
      <c r="AF22" s="670"/>
      <c r="AG22" s="670"/>
      <c r="AH22" s="670"/>
      <c r="AI22" s="670"/>
      <c r="AJ22" s="670"/>
      <c r="AK22" s="670"/>
      <c r="AL22" s="645">
        <v>0.20000000298023224</v>
      </c>
      <c r="AM22" s="646"/>
      <c r="AN22" s="646"/>
      <c r="AO22" s="671"/>
      <c r="AP22" s="735" t="s">
        <v>276</v>
      </c>
      <c r="AQ22" s="742"/>
      <c r="AR22" s="742"/>
      <c r="AS22" s="742"/>
      <c r="AT22" s="742"/>
      <c r="AU22" s="742"/>
      <c r="AV22" s="742"/>
      <c r="AW22" s="742"/>
      <c r="AX22" s="742"/>
      <c r="AY22" s="742"/>
      <c r="AZ22" s="742"/>
      <c r="BA22" s="742"/>
      <c r="BB22" s="742"/>
      <c r="BC22" s="742"/>
      <c r="BD22" s="742"/>
      <c r="BE22" s="742"/>
      <c r="BF22" s="737"/>
      <c r="BG22" s="642" t="s">
        <v>126</v>
      </c>
      <c r="BH22" s="643"/>
      <c r="BI22" s="643"/>
      <c r="BJ22" s="643"/>
      <c r="BK22" s="643"/>
      <c r="BL22" s="643"/>
      <c r="BM22" s="643"/>
      <c r="BN22" s="644"/>
      <c r="BO22" s="669" t="s">
        <v>126</v>
      </c>
      <c r="BP22" s="669"/>
      <c r="BQ22" s="669"/>
      <c r="BR22" s="669"/>
      <c r="BS22" s="670" t="s">
        <v>126</v>
      </c>
      <c r="BT22" s="670"/>
      <c r="BU22" s="670"/>
      <c r="BV22" s="670"/>
      <c r="BW22" s="670"/>
      <c r="BX22" s="670"/>
      <c r="BY22" s="670"/>
      <c r="BZ22" s="670"/>
      <c r="CA22" s="670"/>
      <c r="CB22" s="728"/>
      <c r="CD22" s="744" t="s">
        <v>277</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2">
      <c r="B23" s="639" t="s">
        <v>278</v>
      </c>
      <c r="C23" s="640"/>
      <c r="D23" s="640"/>
      <c r="E23" s="640"/>
      <c r="F23" s="640"/>
      <c r="G23" s="640"/>
      <c r="H23" s="640"/>
      <c r="I23" s="640"/>
      <c r="J23" s="640"/>
      <c r="K23" s="640"/>
      <c r="L23" s="640"/>
      <c r="M23" s="640"/>
      <c r="N23" s="640"/>
      <c r="O23" s="640"/>
      <c r="P23" s="640"/>
      <c r="Q23" s="641"/>
      <c r="R23" s="642">
        <v>2036521</v>
      </c>
      <c r="S23" s="643"/>
      <c r="T23" s="643"/>
      <c r="U23" s="643"/>
      <c r="V23" s="643"/>
      <c r="W23" s="643"/>
      <c r="X23" s="643"/>
      <c r="Y23" s="644"/>
      <c r="Z23" s="669">
        <v>35.200000000000003</v>
      </c>
      <c r="AA23" s="669"/>
      <c r="AB23" s="669"/>
      <c r="AC23" s="669"/>
      <c r="AD23" s="670">
        <v>1918500</v>
      </c>
      <c r="AE23" s="670"/>
      <c r="AF23" s="670"/>
      <c r="AG23" s="670"/>
      <c r="AH23" s="670"/>
      <c r="AI23" s="670"/>
      <c r="AJ23" s="670"/>
      <c r="AK23" s="670"/>
      <c r="AL23" s="645">
        <v>82.4</v>
      </c>
      <c r="AM23" s="646"/>
      <c r="AN23" s="646"/>
      <c r="AO23" s="671"/>
      <c r="AP23" s="735" t="s">
        <v>279</v>
      </c>
      <c r="AQ23" s="742"/>
      <c r="AR23" s="742"/>
      <c r="AS23" s="742"/>
      <c r="AT23" s="742"/>
      <c r="AU23" s="742"/>
      <c r="AV23" s="742"/>
      <c r="AW23" s="742"/>
      <c r="AX23" s="742"/>
      <c r="AY23" s="742"/>
      <c r="AZ23" s="742"/>
      <c r="BA23" s="742"/>
      <c r="BB23" s="742"/>
      <c r="BC23" s="742"/>
      <c r="BD23" s="742"/>
      <c r="BE23" s="742"/>
      <c r="BF23" s="737"/>
      <c r="BG23" s="642" t="s">
        <v>126</v>
      </c>
      <c r="BH23" s="643"/>
      <c r="BI23" s="643"/>
      <c r="BJ23" s="643"/>
      <c r="BK23" s="643"/>
      <c r="BL23" s="643"/>
      <c r="BM23" s="643"/>
      <c r="BN23" s="644"/>
      <c r="BO23" s="669" t="s">
        <v>126</v>
      </c>
      <c r="BP23" s="669"/>
      <c r="BQ23" s="669"/>
      <c r="BR23" s="669"/>
      <c r="BS23" s="670" t="s">
        <v>126</v>
      </c>
      <c r="BT23" s="670"/>
      <c r="BU23" s="670"/>
      <c r="BV23" s="670"/>
      <c r="BW23" s="670"/>
      <c r="BX23" s="670"/>
      <c r="BY23" s="670"/>
      <c r="BZ23" s="670"/>
      <c r="CA23" s="670"/>
      <c r="CB23" s="728"/>
      <c r="CD23" s="744" t="s">
        <v>219</v>
      </c>
      <c r="CE23" s="745"/>
      <c r="CF23" s="745"/>
      <c r="CG23" s="745"/>
      <c r="CH23" s="745"/>
      <c r="CI23" s="745"/>
      <c r="CJ23" s="745"/>
      <c r="CK23" s="745"/>
      <c r="CL23" s="745"/>
      <c r="CM23" s="745"/>
      <c r="CN23" s="745"/>
      <c r="CO23" s="745"/>
      <c r="CP23" s="745"/>
      <c r="CQ23" s="746"/>
      <c r="CR23" s="744" t="s">
        <v>280</v>
      </c>
      <c r="CS23" s="745"/>
      <c r="CT23" s="745"/>
      <c r="CU23" s="745"/>
      <c r="CV23" s="745"/>
      <c r="CW23" s="745"/>
      <c r="CX23" s="745"/>
      <c r="CY23" s="746"/>
      <c r="CZ23" s="744" t="s">
        <v>281</v>
      </c>
      <c r="DA23" s="745"/>
      <c r="DB23" s="745"/>
      <c r="DC23" s="746"/>
      <c r="DD23" s="744" t="s">
        <v>282</v>
      </c>
      <c r="DE23" s="745"/>
      <c r="DF23" s="745"/>
      <c r="DG23" s="745"/>
      <c r="DH23" s="745"/>
      <c r="DI23" s="745"/>
      <c r="DJ23" s="745"/>
      <c r="DK23" s="746"/>
      <c r="DL23" s="753" t="s">
        <v>283</v>
      </c>
      <c r="DM23" s="754"/>
      <c r="DN23" s="754"/>
      <c r="DO23" s="754"/>
      <c r="DP23" s="754"/>
      <c r="DQ23" s="754"/>
      <c r="DR23" s="754"/>
      <c r="DS23" s="754"/>
      <c r="DT23" s="754"/>
      <c r="DU23" s="754"/>
      <c r="DV23" s="755"/>
      <c r="DW23" s="744" t="s">
        <v>284</v>
      </c>
      <c r="DX23" s="745"/>
      <c r="DY23" s="745"/>
      <c r="DZ23" s="745"/>
      <c r="EA23" s="745"/>
      <c r="EB23" s="745"/>
      <c r="EC23" s="746"/>
    </row>
    <row r="24" spans="2:133" ht="11.25" customHeight="1" x14ac:dyDescent="0.2">
      <c r="B24" s="639" t="s">
        <v>285</v>
      </c>
      <c r="C24" s="640"/>
      <c r="D24" s="640"/>
      <c r="E24" s="640"/>
      <c r="F24" s="640"/>
      <c r="G24" s="640"/>
      <c r="H24" s="640"/>
      <c r="I24" s="640"/>
      <c r="J24" s="640"/>
      <c r="K24" s="640"/>
      <c r="L24" s="640"/>
      <c r="M24" s="640"/>
      <c r="N24" s="640"/>
      <c r="O24" s="640"/>
      <c r="P24" s="640"/>
      <c r="Q24" s="641"/>
      <c r="R24" s="642">
        <v>1918500</v>
      </c>
      <c r="S24" s="643"/>
      <c r="T24" s="643"/>
      <c r="U24" s="643"/>
      <c r="V24" s="643"/>
      <c r="W24" s="643"/>
      <c r="X24" s="643"/>
      <c r="Y24" s="644"/>
      <c r="Z24" s="669">
        <v>33.200000000000003</v>
      </c>
      <c r="AA24" s="669"/>
      <c r="AB24" s="669"/>
      <c r="AC24" s="669"/>
      <c r="AD24" s="670">
        <v>1918500</v>
      </c>
      <c r="AE24" s="670"/>
      <c r="AF24" s="670"/>
      <c r="AG24" s="670"/>
      <c r="AH24" s="670"/>
      <c r="AI24" s="670"/>
      <c r="AJ24" s="670"/>
      <c r="AK24" s="670"/>
      <c r="AL24" s="645">
        <v>82.4</v>
      </c>
      <c r="AM24" s="646"/>
      <c r="AN24" s="646"/>
      <c r="AO24" s="671"/>
      <c r="AP24" s="735" t="s">
        <v>286</v>
      </c>
      <c r="AQ24" s="742"/>
      <c r="AR24" s="742"/>
      <c r="AS24" s="742"/>
      <c r="AT24" s="742"/>
      <c r="AU24" s="742"/>
      <c r="AV24" s="742"/>
      <c r="AW24" s="742"/>
      <c r="AX24" s="742"/>
      <c r="AY24" s="742"/>
      <c r="AZ24" s="742"/>
      <c r="BA24" s="742"/>
      <c r="BB24" s="742"/>
      <c r="BC24" s="742"/>
      <c r="BD24" s="742"/>
      <c r="BE24" s="742"/>
      <c r="BF24" s="737"/>
      <c r="BG24" s="642" t="s">
        <v>126</v>
      </c>
      <c r="BH24" s="643"/>
      <c r="BI24" s="643"/>
      <c r="BJ24" s="643"/>
      <c r="BK24" s="643"/>
      <c r="BL24" s="643"/>
      <c r="BM24" s="643"/>
      <c r="BN24" s="644"/>
      <c r="BO24" s="669" t="s">
        <v>126</v>
      </c>
      <c r="BP24" s="669"/>
      <c r="BQ24" s="669"/>
      <c r="BR24" s="669"/>
      <c r="BS24" s="670" t="s">
        <v>126</v>
      </c>
      <c r="BT24" s="670"/>
      <c r="BU24" s="670"/>
      <c r="BV24" s="670"/>
      <c r="BW24" s="670"/>
      <c r="BX24" s="670"/>
      <c r="BY24" s="670"/>
      <c r="BZ24" s="670"/>
      <c r="CA24" s="670"/>
      <c r="CB24" s="728"/>
      <c r="CD24" s="698" t="s">
        <v>287</v>
      </c>
      <c r="CE24" s="699"/>
      <c r="CF24" s="699"/>
      <c r="CG24" s="699"/>
      <c r="CH24" s="699"/>
      <c r="CI24" s="699"/>
      <c r="CJ24" s="699"/>
      <c r="CK24" s="699"/>
      <c r="CL24" s="699"/>
      <c r="CM24" s="699"/>
      <c r="CN24" s="699"/>
      <c r="CO24" s="699"/>
      <c r="CP24" s="699"/>
      <c r="CQ24" s="700"/>
      <c r="CR24" s="695">
        <v>1255495</v>
      </c>
      <c r="CS24" s="696"/>
      <c r="CT24" s="696"/>
      <c r="CU24" s="696"/>
      <c r="CV24" s="696"/>
      <c r="CW24" s="696"/>
      <c r="CX24" s="696"/>
      <c r="CY24" s="739"/>
      <c r="CZ24" s="740">
        <v>22.7</v>
      </c>
      <c r="DA24" s="715"/>
      <c r="DB24" s="715"/>
      <c r="DC24" s="743"/>
      <c r="DD24" s="738">
        <v>1021708</v>
      </c>
      <c r="DE24" s="696"/>
      <c r="DF24" s="696"/>
      <c r="DG24" s="696"/>
      <c r="DH24" s="696"/>
      <c r="DI24" s="696"/>
      <c r="DJ24" s="696"/>
      <c r="DK24" s="739"/>
      <c r="DL24" s="738">
        <v>990604</v>
      </c>
      <c r="DM24" s="696"/>
      <c r="DN24" s="696"/>
      <c r="DO24" s="696"/>
      <c r="DP24" s="696"/>
      <c r="DQ24" s="696"/>
      <c r="DR24" s="696"/>
      <c r="DS24" s="696"/>
      <c r="DT24" s="696"/>
      <c r="DU24" s="696"/>
      <c r="DV24" s="739"/>
      <c r="DW24" s="740">
        <v>41.6</v>
      </c>
      <c r="DX24" s="715"/>
      <c r="DY24" s="715"/>
      <c r="DZ24" s="715"/>
      <c r="EA24" s="715"/>
      <c r="EB24" s="715"/>
      <c r="EC24" s="741"/>
    </row>
    <row r="25" spans="2:133" ht="11.25" customHeight="1" x14ac:dyDescent="0.2">
      <c r="B25" s="639" t="s">
        <v>288</v>
      </c>
      <c r="C25" s="640"/>
      <c r="D25" s="640"/>
      <c r="E25" s="640"/>
      <c r="F25" s="640"/>
      <c r="G25" s="640"/>
      <c r="H25" s="640"/>
      <c r="I25" s="640"/>
      <c r="J25" s="640"/>
      <c r="K25" s="640"/>
      <c r="L25" s="640"/>
      <c r="M25" s="640"/>
      <c r="N25" s="640"/>
      <c r="O25" s="640"/>
      <c r="P25" s="640"/>
      <c r="Q25" s="641"/>
      <c r="R25" s="642">
        <v>117307</v>
      </c>
      <c r="S25" s="643"/>
      <c r="T25" s="643"/>
      <c r="U25" s="643"/>
      <c r="V25" s="643"/>
      <c r="W25" s="643"/>
      <c r="X25" s="643"/>
      <c r="Y25" s="644"/>
      <c r="Z25" s="669">
        <v>2</v>
      </c>
      <c r="AA25" s="669"/>
      <c r="AB25" s="669"/>
      <c r="AC25" s="669"/>
      <c r="AD25" s="670" t="s">
        <v>126</v>
      </c>
      <c r="AE25" s="670"/>
      <c r="AF25" s="670"/>
      <c r="AG25" s="670"/>
      <c r="AH25" s="670"/>
      <c r="AI25" s="670"/>
      <c r="AJ25" s="670"/>
      <c r="AK25" s="670"/>
      <c r="AL25" s="645" t="s">
        <v>126</v>
      </c>
      <c r="AM25" s="646"/>
      <c r="AN25" s="646"/>
      <c r="AO25" s="671"/>
      <c r="AP25" s="735" t="s">
        <v>289</v>
      </c>
      <c r="AQ25" s="742"/>
      <c r="AR25" s="742"/>
      <c r="AS25" s="742"/>
      <c r="AT25" s="742"/>
      <c r="AU25" s="742"/>
      <c r="AV25" s="742"/>
      <c r="AW25" s="742"/>
      <c r="AX25" s="742"/>
      <c r="AY25" s="742"/>
      <c r="AZ25" s="742"/>
      <c r="BA25" s="742"/>
      <c r="BB25" s="742"/>
      <c r="BC25" s="742"/>
      <c r="BD25" s="742"/>
      <c r="BE25" s="742"/>
      <c r="BF25" s="737"/>
      <c r="BG25" s="642" t="s">
        <v>126</v>
      </c>
      <c r="BH25" s="643"/>
      <c r="BI25" s="643"/>
      <c r="BJ25" s="643"/>
      <c r="BK25" s="643"/>
      <c r="BL25" s="643"/>
      <c r="BM25" s="643"/>
      <c r="BN25" s="644"/>
      <c r="BO25" s="669" t="s">
        <v>126</v>
      </c>
      <c r="BP25" s="669"/>
      <c r="BQ25" s="669"/>
      <c r="BR25" s="669"/>
      <c r="BS25" s="670" t="s">
        <v>126</v>
      </c>
      <c r="BT25" s="670"/>
      <c r="BU25" s="670"/>
      <c r="BV25" s="670"/>
      <c r="BW25" s="670"/>
      <c r="BX25" s="670"/>
      <c r="BY25" s="670"/>
      <c r="BZ25" s="670"/>
      <c r="CA25" s="670"/>
      <c r="CB25" s="728"/>
      <c r="CD25" s="676" t="s">
        <v>290</v>
      </c>
      <c r="CE25" s="677"/>
      <c r="CF25" s="677"/>
      <c r="CG25" s="677"/>
      <c r="CH25" s="677"/>
      <c r="CI25" s="677"/>
      <c r="CJ25" s="677"/>
      <c r="CK25" s="677"/>
      <c r="CL25" s="677"/>
      <c r="CM25" s="677"/>
      <c r="CN25" s="677"/>
      <c r="CO25" s="677"/>
      <c r="CP25" s="677"/>
      <c r="CQ25" s="678"/>
      <c r="CR25" s="642">
        <v>538440</v>
      </c>
      <c r="CS25" s="653"/>
      <c r="CT25" s="653"/>
      <c r="CU25" s="653"/>
      <c r="CV25" s="653"/>
      <c r="CW25" s="653"/>
      <c r="CX25" s="653"/>
      <c r="CY25" s="654"/>
      <c r="CZ25" s="645">
        <v>9.6999999999999993</v>
      </c>
      <c r="DA25" s="655"/>
      <c r="DB25" s="655"/>
      <c r="DC25" s="656"/>
      <c r="DD25" s="648">
        <v>519816</v>
      </c>
      <c r="DE25" s="653"/>
      <c r="DF25" s="653"/>
      <c r="DG25" s="653"/>
      <c r="DH25" s="653"/>
      <c r="DI25" s="653"/>
      <c r="DJ25" s="653"/>
      <c r="DK25" s="654"/>
      <c r="DL25" s="648">
        <v>494930</v>
      </c>
      <c r="DM25" s="653"/>
      <c r="DN25" s="653"/>
      <c r="DO25" s="653"/>
      <c r="DP25" s="653"/>
      <c r="DQ25" s="653"/>
      <c r="DR25" s="653"/>
      <c r="DS25" s="653"/>
      <c r="DT25" s="653"/>
      <c r="DU25" s="653"/>
      <c r="DV25" s="654"/>
      <c r="DW25" s="645">
        <v>20.8</v>
      </c>
      <c r="DX25" s="655"/>
      <c r="DY25" s="655"/>
      <c r="DZ25" s="655"/>
      <c r="EA25" s="655"/>
      <c r="EB25" s="655"/>
      <c r="EC25" s="687"/>
    </row>
    <row r="26" spans="2:133" ht="11.25" customHeight="1" x14ac:dyDescent="0.2">
      <c r="B26" s="639" t="s">
        <v>291</v>
      </c>
      <c r="C26" s="640"/>
      <c r="D26" s="640"/>
      <c r="E26" s="640"/>
      <c r="F26" s="640"/>
      <c r="G26" s="640"/>
      <c r="H26" s="640"/>
      <c r="I26" s="640"/>
      <c r="J26" s="640"/>
      <c r="K26" s="640"/>
      <c r="L26" s="640"/>
      <c r="M26" s="640"/>
      <c r="N26" s="640"/>
      <c r="O26" s="640"/>
      <c r="P26" s="640"/>
      <c r="Q26" s="641"/>
      <c r="R26" s="642">
        <v>714</v>
      </c>
      <c r="S26" s="643"/>
      <c r="T26" s="643"/>
      <c r="U26" s="643"/>
      <c r="V26" s="643"/>
      <c r="W26" s="643"/>
      <c r="X26" s="643"/>
      <c r="Y26" s="644"/>
      <c r="Z26" s="669">
        <v>0</v>
      </c>
      <c r="AA26" s="669"/>
      <c r="AB26" s="669"/>
      <c r="AC26" s="669"/>
      <c r="AD26" s="670" t="s">
        <v>126</v>
      </c>
      <c r="AE26" s="670"/>
      <c r="AF26" s="670"/>
      <c r="AG26" s="670"/>
      <c r="AH26" s="670"/>
      <c r="AI26" s="670"/>
      <c r="AJ26" s="670"/>
      <c r="AK26" s="670"/>
      <c r="AL26" s="645" t="s">
        <v>126</v>
      </c>
      <c r="AM26" s="646"/>
      <c r="AN26" s="646"/>
      <c r="AO26" s="671"/>
      <c r="AP26" s="735" t="s">
        <v>292</v>
      </c>
      <c r="AQ26" s="736"/>
      <c r="AR26" s="736"/>
      <c r="AS26" s="736"/>
      <c r="AT26" s="736"/>
      <c r="AU26" s="736"/>
      <c r="AV26" s="736"/>
      <c r="AW26" s="736"/>
      <c r="AX26" s="736"/>
      <c r="AY26" s="736"/>
      <c r="AZ26" s="736"/>
      <c r="BA26" s="736"/>
      <c r="BB26" s="736"/>
      <c r="BC26" s="736"/>
      <c r="BD26" s="736"/>
      <c r="BE26" s="736"/>
      <c r="BF26" s="737"/>
      <c r="BG26" s="642" t="s">
        <v>126</v>
      </c>
      <c r="BH26" s="643"/>
      <c r="BI26" s="643"/>
      <c r="BJ26" s="643"/>
      <c r="BK26" s="643"/>
      <c r="BL26" s="643"/>
      <c r="BM26" s="643"/>
      <c r="BN26" s="644"/>
      <c r="BO26" s="669" t="s">
        <v>126</v>
      </c>
      <c r="BP26" s="669"/>
      <c r="BQ26" s="669"/>
      <c r="BR26" s="669"/>
      <c r="BS26" s="670" t="s">
        <v>126</v>
      </c>
      <c r="BT26" s="670"/>
      <c r="BU26" s="670"/>
      <c r="BV26" s="670"/>
      <c r="BW26" s="670"/>
      <c r="BX26" s="670"/>
      <c r="BY26" s="670"/>
      <c r="BZ26" s="670"/>
      <c r="CA26" s="670"/>
      <c r="CB26" s="728"/>
      <c r="CD26" s="676" t="s">
        <v>293</v>
      </c>
      <c r="CE26" s="677"/>
      <c r="CF26" s="677"/>
      <c r="CG26" s="677"/>
      <c r="CH26" s="677"/>
      <c r="CI26" s="677"/>
      <c r="CJ26" s="677"/>
      <c r="CK26" s="677"/>
      <c r="CL26" s="677"/>
      <c r="CM26" s="677"/>
      <c r="CN26" s="677"/>
      <c r="CO26" s="677"/>
      <c r="CP26" s="677"/>
      <c r="CQ26" s="678"/>
      <c r="CR26" s="642">
        <v>314950</v>
      </c>
      <c r="CS26" s="643"/>
      <c r="CT26" s="643"/>
      <c r="CU26" s="643"/>
      <c r="CV26" s="643"/>
      <c r="CW26" s="643"/>
      <c r="CX26" s="643"/>
      <c r="CY26" s="644"/>
      <c r="CZ26" s="645">
        <v>5.7</v>
      </c>
      <c r="DA26" s="655"/>
      <c r="DB26" s="655"/>
      <c r="DC26" s="656"/>
      <c r="DD26" s="648">
        <v>299078</v>
      </c>
      <c r="DE26" s="643"/>
      <c r="DF26" s="643"/>
      <c r="DG26" s="643"/>
      <c r="DH26" s="643"/>
      <c r="DI26" s="643"/>
      <c r="DJ26" s="643"/>
      <c r="DK26" s="644"/>
      <c r="DL26" s="648" t="s">
        <v>126</v>
      </c>
      <c r="DM26" s="643"/>
      <c r="DN26" s="643"/>
      <c r="DO26" s="643"/>
      <c r="DP26" s="643"/>
      <c r="DQ26" s="643"/>
      <c r="DR26" s="643"/>
      <c r="DS26" s="643"/>
      <c r="DT26" s="643"/>
      <c r="DU26" s="643"/>
      <c r="DV26" s="644"/>
      <c r="DW26" s="645" t="s">
        <v>126</v>
      </c>
      <c r="DX26" s="655"/>
      <c r="DY26" s="655"/>
      <c r="DZ26" s="655"/>
      <c r="EA26" s="655"/>
      <c r="EB26" s="655"/>
      <c r="EC26" s="687"/>
    </row>
    <row r="27" spans="2:133" ht="11.25" customHeight="1" x14ac:dyDescent="0.2">
      <c r="B27" s="639" t="s">
        <v>294</v>
      </c>
      <c r="C27" s="640"/>
      <c r="D27" s="640"/>
      <c r="E27" s="640"/>
      <c r="F27" s="640"/>
      <c r="G27" s="640"/>
      <c r="H27" s="640"/>
      <c r="I27" s="640"/>
      <c r="J27" s="640"/>
      <c r="K27" s="640"/>
      <c r="L27" s="640"/>
      <c r="M27" s="640"/>
      <c r="N27" s="640"/>
      <c r="O27" s="640"/>
      <c r="P27" s="640"/>
      <c r="Q27" s="641"/>
      <c r="R27" s="642">
        <v>2447568</v>
      </c>
      <c r="S27" s="643"/>
      <c r="T27" s="643"/>
      <c r="U27" s="643"/>
      <c r="V27" s="643"/>
      <c r="W27" s="643"/>
      <c r="X27" s="643"/>
      <c r="Y27" s="644"/>
      <c r="Z27" s="669">
        <v>42.3</v>
      </c>
      <c r="AA27" s="669"/>
      <c r="AB27" s="669"/>
      <c r="AC27" s="669"/>
      <c r="AD27" s="670">
        <v>2329547</v>
      </c>
      <c r="AE27" s="670"/>
      <c r="AF27" s="670"/>
      <c r="AG27" s="670"/>
      <c r="AH27" s="670"/>
      <c r="AI27" s="670"/>
      <c r="AJ27" s="670"/>
      <c r="AK27" s="670"/>
      <c r="AL27" s="645">
        <v>100</v>
      </c>
      <c r="AM27" s="646"/>
      <c r="AN27" s="646"/>
      <c r="AO27" s="671"/>
      <c r="AP27" s="639" t="s">
        <v>295</v>
      </c>
      <c r="AQ27" s="640"/>
      <c r="AR27" s="640"/>
      <c r="AS27" s="640"/>
      <c r="AT27" s="640"/>
      <c r="AU27" s="640"/>
      <c r="AV27" s="640"/>
      <c r="AW27" s="640"/>
      <c r="AX27" s="640"/>
      <c r="AY27" s="640"/>
      <c r="AZ27" s="640"/>
      <c r="BA27" s="640"/>
      <c r="BB27" s="640"/>
      <c r="BC27" s="640"/>
      <c r="BD27" s="640"/>
      <c r="BE27" s="640"/>
      <c r="BF27" s="641"/>
      <c r="BG27" s="642">
        <v>259427</v>
      </c>
      <c r="BH27" s="643"/>
      <c r="BI27" s="643"/>
      <c r="BJ27" s="643"/>
      <c r="BK27" s="643"/>
      <c r="BL27" s="643"/>
      <c r="BM27" s="643"/>
      <c r="BN27" s="644"/>
      <c r="BO27" s="669">
        <v>100</v>
      </c>
      <c r="BP27" s="669"/>
      <c r="BQ27" s="669"/>
      <c r="BR27" s="669"/>
      <c r="BS27" s="670" t="s">
        <v>126</v>
      </c>
      <c r="BT27" s="670"/>
      <c r="BU27" s="670"/>
      <c r="BV27" s="670"/>
      <c r="BW27" s="670"/>
      <c r="BX27" s="670"/>
      <c r="BY27" s="670"/>
      <c r="BZ27" s="670"/>
      <c r="CA27" s="670"/>
      <c r="CB27" s="728"/>
      <c r="CD27" s="676" t="s">
        <v>296</v>
      </c>
      <c r="CE27" s="677"/>
      <c r="CF27" s="677"/>
      <c r="CG27" s="677"/>
      <c r="CH27" s="677"/>
      <c r="CI27" s="677"/>
      <c r="CJ27" s="677"/>
      <c r="CK27" s="677"/>
      <c r="CL27" s="677"/>
      <c r="CM27" s="677"/>
      <c r="CN27" s="677"/>
      <c r="CO27" s="677"/>
      <c r="CP27" s="677"/>
      <c r="CQ27" s="678"/>
      <c r="CR27" s="642">
        <v>263682</v>
      </c>
      <c r="CS27" s="653"/>
      <c r="CT27" s="653"/>
      <c r="CU27" s="653"/>
      <c r="CV27" s="653"/>
      <c r="CW27" s="653"/>
      <c r="CX27" s="653"/>
      <c r="CY27" s="654"/>
      <c r="CZ27" s="645">
        <v>4.8</v>
      </c>
      <c r="DA27" s="655"/>
      <c r="DB27" s="655"/>
      <c r="DC27" s="656"/>
      <c r="DD27" s="648">
        <v>60640</v>
      </c>
      <c r="DE27" s="653"/>
      <c r="DF27" s="653"/>
      <c r="DG27" s="653"/>
      <c r="DH27" s="653"/>
      <c r="DI27" s="653"/>
      <c r="DJ27" s="653"/>
      <c r="DK27" s="654"/>
      <c r="DL27" s="648">
        <v>54422</v>
      </c>
      <c r="DM27" s="653"/>
      <c r="DN27" s="653"/>
      <c r="DO27" s="653"/>
      <c r="DP27" s="653"/>
      <c r="DQ27" s="653"/>
      <c r="DR27" s="653"/>
      <c r="DS27" s="653"/>
      <c r="DT27" s="653"/>
      <c r="DU27" s="653"/>
      <c r="DV27" s="654"/>
      <c r="DW27" s="645">
        <v>2.2999999999999998</v>
      </c>
      <c r="DX27" s="655"/>
      <c r="DY27" s="655"/>
      <c r="DZ27" s="655"/>
      <c r="EA27" s="655"/>
      <c r="EB27" s="655"/>
      <c r="EC27" s="687"/>
    </row>
    <row r="28" spans="2:133" ht="11.25" customHeight="1" x14ac:dyDescent="0.2">
      <c r="B28" s="639" t="s">
        <v>297</v>
      </c>
      <c r="C28" s="640"/>
      <c r="D28" s="640"/>
      <c r="E28" s="640"/>
      <c r="F28" s="640"/>
      <c r="G28" s="640"/>
      <c r="H28" s="640"/>
      <c r="I28" s="640"/>
      <c r="J28" s="640"/>
      <c r="K28" s="640"/>
      <c r="L28" s="640"/>
      <c r="M28" s="640"/>
      <c r="N28" s="640"/>
      <c r="O28" s="640"/>
      <c r="P28" s="640"/>
      <c r="Q28" s="641"/>
      <c r="R28" s="642" t="s">
        <v>126</v>
      </c>
      <c r="S28" s="643"/>
      <c r="T28" s="643"/>
      <c r="U28" s="643"/>
      <c r="V28" s="643"/>
      <c r="W28" s="643"/>
      <c r="X28" s="643"/>
      <c r="Y28" s="644"/>
      <c r="Z28" s="669" t="s">
        <v>126</v>
      </c>
      <c r="AA28" s="669"/>
      <c r="AB28" s="669"/>
      <c r="AC28" s="669"/>
      <c r="AD28" s="670" t="s">
        <v>126</v>
      </c>
      <c r="AE28" s="670"/>
      <c r="AF28" s="670"/>
      <c r="AG28" s="670"/>
      <c r="AH28" s="670"/>
      <c r="AI28" s="670"/>
      <c r="AJ28" s="670"/>
      <c r="AK28" s="670"/>
      <c r="AL28" s="645" t="s">
        <v>126</v>
      </c>
      <c r="AM28" s="646"/>
      <c r="AN28" s="646"/>
      <c r="AO28" s="671"/>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69"/>
      <c r="BP28" s="669"/>
      <c r="BQ28" s="669"/>
      <c r="BR28" s="669"/>
      <c r="BS28" s="648"/>
      <c r="BT28" s="643"/>
      <c r="BU28" s="643"/>
      <c r="BV28" s="643"/>
      <c r="BW28" s="643"/>
      <c r="BX28" s="643"/>
      <c r="BY28" s="643"/>
      <c r="BZ28" s="643"/>
      <c r="CA28" s="643"/>
      <c r="CB28" s="686"/>
      <c r="CD28" s="676" t="s">
        <v>298</v>
      </c>
      <c r="CE28" s="677"/>
      <c r="CF28" s="677"/>
      <c r="CG28" s="677"/>
      <c r="CH28" s="677"/>
      <c r="CI28" s="677"/>
      <c r="CJ28" s="677"/>
      <c r="CK28" s="677"/>
      <c r="CL28" s="677"/>
      <c r="CM28" s="677"/>
      <c r="CN28" s="677"/>
      <c r="CO28" s="677"/>
      <c r="CP28" s="677"/>
      <c r="CQ28" s="678"/>
      <c r="CR28" s="642">
        <v>453373</v>
      </c>
      <c r="CS28" s="643"/>
      <c r="CT28" s="643"/>
      <c r="CU28" s="643"/>
      <c r="CV28" s="643"/>
      <c r="CW28" s="643"/>
      <c r="CX28" s="643"/>
      <c r="CY28" s="644"/>
      <c r="CZ28" s="645">
        <v>8.1999999999999993</v>
      </c>
      <c r="DA28" s="655"/>
      <c r="DB28" s="655"/>
      <c r="DC28" s="656"/>
      <c r="DD28" s="648">
        <v>441252</v>
      </c>
      <c r="DE28" s="643"/>
      <c r="DF28" s="643"/>
      <c r="DG28" s="643"/>
      <c r="DH28" s="643"/>
      <c r="DI28" s="643"/>
      <c r="DJ28" s="643"/>
      <c r="DK28" s="644"/>
      <c r="DL28" s="648">
        <v>441252</v>
      </c>
      <c r="DM28" s="643"/>
      <c r="DN28" s="643"/>
      <c r="DO28" s="643"/>
      <c r="DP28" s="643"/>
      <c r="DQ28" s="643"/>
      <c r="DR28" s="643"/>
      <c r="DS28" s="643"/>
      <c r="DT28" s="643"/>
      <c r="DU28" s="643"/>
      <c r="DV28" s="644"/>
      <c r="DW28" s="645">
        <v>18.5</v>
      </c>
      <c r="DX28" s="655"/>
      <c r="DY28" s="655"/>
      <c r="DZ28" s="655"/>
      <c r="EA28" s="655"/>
      <c r="EB28" s="655"/>
      <c r="EC28" s="687"/>
    </row>
    <row r="29" spans="2:133" ht="11.25" customHeight="1" x14ac:dyDescent="0.2">
      <c r="B29" s="639" t="s">
        <v>299</v>
      </c>
      <c r="C29" s="640"/>
      <c r="D29" s="640"/>
      <c r="E29" s="640"/>
      <c r="F29" s="640"/>
      <c r="G29" s="640"/>
      <c r="H29" s="640"/>
      <c r="I29" s="640"/>
      <c r="J29" s="640"/>
      <c r="K29" s="640"/>
      <c r="L29" s="640"/>
      <c r="M29" s="640"/>
      <c r="N29" s="640"/>
      <c r="O29" s="640"/>
      <c r="P29" s="640"/>
      <c r="Q29" s="641"/>
      <c r="R29" s="642">
        <v>621</v>
      </c>
      <c r="S29" s="643"/>
      <c r="T29" s="643"/>
      <c r="U29" s="643"/>
      <c r="V29" s="643"/>
      <c r="W29" s="643"/>
      <c r="X29" s="643"/>
      <c r="Y29" s="644"/>
      <c r="Z29" s="669">
        <v>0</v>
      </c>
      <c r="AA29" s="669"/>
      <c r="AB29" s="669"/>
      <c r="AC29" s="669"/>
      <c r="AD29" s="670" t="s">
        <v>126</v>
      </c>
      <c r="AE29" s="670"/>
      <c r="AF29" s="670"/>
      <c r="AG29" s="670"/>
      <c r="AH29" s="670"/>
      <c r="AI29" s="670"/>
      <c r="AJ29" s="670"/>
      <c r="AK29" s="670"/>
      <c r="AL29" s="645" t="s">
        <v>126</v>
      </c>
      <c r="AM29" s="646"/>
      <c r="AN29" s="646"/>
      <c r="AO29" s="671"/>
      <c r="AP29" s="619"/>
      <c r="AQ29" s="620"/>
      <c r="AR29" s="620"/>
      <c r="AS29" s="620"/>
      <c r="AT29" s="620"/>
      <c r="AU29" s="620"/>
      <c r="AV29" s="620"/>
      <c r="AW29" s="620"/>
      <c r="AX29" s="620"/>
      <c r="AY29" s="620"/>
      <c r="AZ29" s="620"/>
      <c r="BA29" s="620"/>
      <c r="BB29" s="620"/>
      <c r="BC29" s="620"/>
      <c r="BD29" s="620"/>
      <c r="BE29" s="620"/>
      <c r="BF29" s="621"/>
      <c r="BG29" s="642"/>
      <c r="BH29" s="643"/>
      <c r="BI29" s="643"/>
      <c r="BJ29" s="643"/>
      <c r="BK29" s="643"/>
      <c r="BL29" s="643"/>
      <c r="BM29" s="643"/>
      <c r="BN29" s="644"/>
      <c r="BO29" s="669"/>
      <c r="BP29" s="669"/>
      <c r="BQ29" s="669"/>
      <c r="BR29" s="669"/>
      <c r="BS29" s="670"/>
      <c r="BT29" s="670"/>
      <c r="BU29" s="670"/>
      <c r="BV29" s="670"/>
      <c r="BW29" s="670"/>
      <c r="BX29" s="670"/>
      <c r="BY29" s="670"/>
      <c r="BZ29" s="670"/>
      <c r="CA29" s="670"/>
      <c r="CB29" s="728"/>
      <c r="CD29" s="729" t="s">
        <v>300</v>
      </c>
      <c r="CE29" s="730"/>
      <c r="CF29" s="676" t="s">
        <v>69</v>
      </c>
      <c r="CG29" s="677"/>
      <c r="CH29" s="677"/>
      <c r="CI29" s="677"/>
      <c r="CJ29" s="677"/>
      <c r="CK29" s="677"/>
      <c r="CL29" s="677"/>
      <c r="CM29" s="677"/>
      <c r="CN29" s="677"/>
      <c r="CO29" s="677"/>
      <c r="CP29" s="677"/>
      <c r="CQ29" s="678"/>
      <c r="CR29" s="642">
        <v>453370</v>
      </c>
      <c r="CS29" s="653"/>
      <c r="CT29" s="653"/>
      <c r="CU29" s="653"/>
      <c r="CV29" s="653"/>
      <c r="CW29" s="653"/>
      <c r="CX29" s="653"/>
      <c r="CY29" s="654"/>
      <c r="CZ29" s="645">
        <v>8.1999999999999993</v>
      </c>
      <c r="DA29" s="655"/>
      <c r="DB29" s="655"/>
      <c r="DC29" s="656"/>
      <c r="DD29" s="648">
        <v>441249</v>
      </c>
      <c r="DE29" s="653"/>
      <c r="DF29" s="653"/>
      <c r="DG29" s="653"/>
      <c r="DH29" s="653"/>
      <c r="DI29" s="653"/>
      <c r="DJ29" s="653"/>
      <c r="DK29" s="654"/>
      <c r="DL29" s="648">
        <v>441249</v>
      </c>
      <c r="DM29" s="653"/>
      <c r="DN29" s="653"/>
      <c r="DO29" s="653"/>
      <c r="DP29" s="653"/>
      <c r="DQ29" s="653"/>
      <c r="DR29" s="653"/>
      <c r="DS29" s="653"/>
      <c r="DT29" s="653"/>
      <c r="DU29" s="653"/>
      <c r="DV29" s="654"/>
      <c r="DW29" s="645">
        <v>18.5</v>
      </c>
      <c r="DX29" s="655"/>
      <c r="DY29" s="655"/>
      <c r="DZ29" s="655"/>
      <c r="EA29" s="655"/>
      <c r="EB29" s="655"/>
      <c r="EC29" s="687"/>
    </row>
    <row r="30" spans="2:133" ht="11.25" customHeight="1" x14ac:dyDescent="0.2">
      <c r="B30" s="639" t="s">
        <v>301</v>
      </c>
      <c r="C30" s="640"/>
      <c r="D30" s="640"/>
      <c r="E30" s="640"/>
      <c r="F30" s="640"/>
      <c r="G30" s="640"/>
      <c r="H30" s="640"/>
      <c r="I30" s="640"/>
      <c r="J30" s="640"/>
      <c r="K30" s="640"/>
      <c r="L30" s="640"/>
      <c r="M30" s="640"/>
      <c r="N30" s="640"/>
      <c r="O30" s="640"/>
      <c r="P30" s="640"/>
      <c r="Q30" s="641"/>
      <c r="R30" s="642">
        <v>40614</v>
      </c>
      <c r="S30" s="643"/>
      <c r="T30" s="643"/>
      <c r="U30" s="643"/>
      <c r="V30" s="643"/>
      <c r="W30" s="643"/>
      <c r="X30" s="643"/>
      <c r="Y30" s="644"/>
      <c r="Z30" s="669">
        <v>0.7</v>
      </c>
      <c r="AA30" s="669"/>
      <c r="AB30" s="669"/>
      <c r="AC30" s="669"/>
      <c r="AD30" s="670" t="s">
        <v>126</v>
      </c>
      <c r="AE30" s="670"/>
      <c r="AF30" s="670"/>
      <c r="AG30" s="670"/>
      <c r="AH30" s="670"/>
      <c r="AI30" s="670"/>
      <c r="AJ30" s="670"/>
      <c r="AK30" s="670"/>
      <c r="AL30" s="645" t="s">
        <v>126</v>
      </c>
      <c r="AM30" s="646"/>
      <c r="AN30" s="646"/>
      <c r="AO30" s="671"/>
      <c r="AP30" s="701" t="s">
        <v>219</v>
      </c>
      <c r="AQ30" s="702"/>
      <c r="AR30" s="702"/>
      <c r="AS30" s="702"/>
      <c r="AT30" s="702"/>
      <c r="AU30" s="702"/>
      <c r="AV30" s="702"/>
      <c r="AW30" s="702"/>
      <c r="AX30" s="702"/>
      <c r="AY30" s="702"/>
      <c r="AZ30" s="702"/>
      <c r="BA30" s="702"/>
      <c r="BB30" s="702"/>
      <c r="BC30" s="702"/>
      <c r="BD30" s="702"/>
      <c r="BE30" s="702"/>
      <c r="BF30" s="703"/>
      <c r="BG30" s="701" t="s">
        <v>302</v>
      </c>
      <c r="BH30" s="726"/>
      <c r="BI30" s="726"/>
      <c r="BJ30" s="726"/>
      <c r="BK30" s="726"/>
      <c r="BL30" s="726"/>
      <c r="BM30" s="726"/>
      <c r="BN30" s="726"/>
      <c r="BO30" s="726"/>
      <c r="BP30" s="726"/>
      <c r="BQ30" s="727"/>
      <c r="BR30" s="701" t="s">
        <v>303</v>
      </c>
      <c r="BS30" s="726"/>
      <c r="BT30" s="726"/>
      <c r="BU30" s="726"/>
      <c r="BV30" s="726"/>
      <c r="BW30" s="726"/>
      <c r="BX30" s="726"/>
      <c r="BY30" s="726"/>
      <c r="BZ30" s="726"/>
      <c r="CA30" s="726"/>
      <c r="CB30" s="727"/>
      <c r="CD30" s="731"/>
      <c r="CE30" s="732"/>
      <c r="CF30" s="676" t="s">
        <v>304</v>
      </c>
      <c r="CG30" s="677"/>
      <c r="CH30" s="677"/>
      <c r="CI30" s="677"/>
      <c r="CJ30" s="677"/>
      <c r="CK30" s="677"/>
      <c r="CL30" s="677"/>
      <c r="CM30" s="677"/>
      <c r="CN30" s="677"/>
      <c r="CO30" s="677"/>
      <c r="CP30" s="677"/>
      <c r="CQ30" s="678"/>
      <c r="CR30" s="642">
        <v>433353</v>
      </c>
      <c r="CS30" s="643"/>
      <c r="CT30" s="643"/>
      <c r="CU30" s="643"/>
      <c r="CV30" s="643"/>
      <c r="CW30" s="643"/>
      <c r="CX30" s="643"/>
      <c r="CY30" s="644"/>
      <c r="CZ30" s="645">
        <v>7.8</v>
      </c>
      <c r="DA30" s="655"/>
      <c r="DB30" s="655"/>
      <c r="DC30" s="656"/>
      <c r="DD30" s="648">
        <v>422449</v>
      </c>
      <c r="DE30" s="643"/>
      <c r="DF30" s="643"/>
      <c r="DG30" s="643"/>
      <c r="DH30" s="643"/>
      <c r="DI30" s="643"/>
      <c r="DJ30" s="643"/>
      <c r="DK30" s="644"/>
      <c r="DL30" s="648">
        <v>422449</v>
      </c>
      <c r="DM30" s="643"/>
      <c r="DN30" s="643"/>
      <c r="DO30" s="643"/>
      <c r="DP30" s="643"/>
      <c r="DQ30" s="643"/>
      <c r="DR30" s="643"/>
      <c r="DS30" s="643"/>
      <c r="DT30" s="643"/>
      <c r="DU30" s="643"/>
      <c r="DV30" s="644"/>
      <c r="DW30" s="645">
        <v>17.7</v>
      </c>
      <c r="DX30" s="655"/>
      <c r="DY30" s="655"/>
      <c r="DZ30" s="655"/>
      <c r="EA30" s="655"/>
      <c r="EB30" s="655"/>
      <c r="EC30" s="687"/>
    </row>
    <row r="31" spans="2:133" ht="11.25" customHeight="1" x14ac:dyDescent="0.2">
      <c r="B31" s="639" t="s">
        <v>305</v>
      </c>
      <c r="C31" s="640"/>
      <c r="D31" s="640"/>
      <c r="E31" s="640"/>
      <c r="F31" s="640"/>
      <c r="G31" s="640"/>
      <c r="H31" s="640"/>
      <c r="I31" s="640"/>
      <c r="J31" s="640"/>
      <c r="K31" s="640"/>
      <c r="L31" s="640"/>
      <c r="M31" s="640"/>
      <c r="N31" s="640"/>
      <c r="O31" s="640"/>
      <c r="P31" s="640"/>
      <c r="Q31" s="641"/>
      <c r="R31" s="642">
        <v>1865</v>
      </c>
      <c r="S31" s="643"/>
      <c r="T31" s="643"/>
      <c r="U31" s="643"/>
      <c r="V31" s="643"/>
      <c r="W31" s="643"/>
      <c r="X31" s="643"/>
      <c r="Y31" s="644"/>
      <c r="Z31" s="669">
        <v>0</v>
      </c>
      <c r="AA31" s="669"/>
      <c r="AB31" s="669"/>
      <c r="AC31" s="669"/>
      <c r="AD31" s="670" t="s">
        <v>126</v>
      </c>
      <c r="AE31" s="670"/>
      <c r="AF31" s="670"/>
      <c r="AG31" s="670"/>
      <c r="AH31" s="670"/>
      <c r="AI31" s="670"/>
      <c r="AJ31" s="670"/>
      <c r="AK31" s="670"/>
      <c r="AL31" s="645" t="s">
        <v>126</v>
      </c>
      <c r="AM31" s="646"/>
      <c r="AN31" s="646"/>
      <c r="AO31" s="671"/>
      <c r="AP31" s="717" t="s">
        <v>306</v>
      </c>
      <c r="AQ31" s="718"/>
      <c r="AR31" s="718"/>
      <c r="AS31" s="718"/>
      <c r="AT31" s="723" t="s">
        <v>307</v>
      </c>
      <c r="AU31" s="342"/>
      <c r="AV31" s="342"/>
      <c r="AW31" s="342"/>
      <c r="AX31" s="710" t="s">
        <v>185</v>
      </c>
      <c r="AY31" s="711"/>
      <c r="AZ31" s="711"/>
      <c r="BA31" s="711"/>
      <c r="BB31" s="711"/>
      <c r="BC31" s="711"/>
      <c r="BD31" s="711"/>
      <c r="BE31" s="711"/>
      <c r="BF31" s="712"/>
      <c r="BG31" s="713">
        <v>99.3</v>
      </c>
      <c r="BH31" s="714"/>
      <c r="BI31" s="714"/>
      <c r="BJ31" s="714"/>
      <c r="BK31" s="714"/>
      <c r="BL31" s="714"/>
      <c r="BM31" s="715">
        <v>97</v>
      </c>
      <c r="BN31" s="714"/>
      <c r="BO31" s="714"/>
      <c r="BP31" s="714"/>
      <c r="BQ31" s="716"/>
      <c r="BR31" s="713">
        <v>99.3</v>
      </c>
      <c r="BS31" s="714"/>
      <c r="BT31" s="714"/>
      <c r="BU31" s="714"/>
      <c r="BV31" s="714"/>
      <c r="BW31" s="714"/>
      <c r="BX31" s="715">
        <v>97.1</v>
      </c>
      <c r="BY31" s="714"/>
      <c r="BZ31" s="714"/>
      <c r="CA31" s="714"/>
      <c r="CB31" s="716"/>
      <c r="CD31" s="731"/>
      <c r="CE31" s="732"/>
      <c r="CF31" s="676" t="s">
        <v>308</v>
      </c>
      <c r="CG31" s="677"/>
      <c r="CH31" s="677"/>
      <c r="CI31" s="677"/>
      <c r="CJ31" s="677"/>
      <c r="CK31" s="677"/>
      <c r="CL31" s="677"/>
      <c r="CM31" s="677"/>
      <c r="CN31" s="677"/>
      <c r="CO31" s="677"/>
      <c r="CP31" s="677"/>
      <c r="CQ31" s="678"/>
      <c r="CR31" s="642">
        <v>20017</v>
      </c>
      <c r="CS31" s="653"/>
      <c r="CT31" s="653"/>
      <c r="CU31" s="653"/>
      <c r="CV31" s="653"/>
      <c r="CW31" s="653"/>
      <c r="CX31" s="653"/>
      <c r="CY31" s="654"/>
      <c r="CZ31" s="645">
        <v>0.4</v>
      </c>
      <c r="DA31" s="655"/>
      <c r="DB31" s="655"/>
      <c r="DC31" s="656"/>
      <c r="DD31" s="648">
        <v>18800</v>
      </c>
      <c r="DE31" s="653"/>
      <c r="DF31" s="653"/>
      <c r="DG31" s="653"/>
      <c r="DH31" s="653"/>
      <c r="DI31" s="653"/>
      <c r="DJ31" s="653"/>
      <c r="DK31" s="654"/>
      <c r="DL31" s="648">
        <v>18800</v>
      </c>
      <c r="DM31" s="653"/>
      <c r="DN31" s="653"/>
      <c r="DO31" s="653"/>
      <c r="DP31" s="653"/>
      <c r="DQ31" s="653"/>
      <c r="DR31" s="653"/>
      <c r="DS31" s="653"/>
      <c r="DT31" s="653"/>
      <c r="DU31" s="653"/>
      <c r="DV31" s="654"/>
      <c r="DW31" s="645">
        <v>0.8</v>
      </c>
      <c r="DX31" s="655"/>
      <c r="DY31" s="655"/>
      <c r="DZ31" s="655"/>
      <c r="EA31" s="655"/>
      <c r="EB31" s="655"/>
      <c r="EC31" s="687"/>
    </row>
    <row r="32" spans="2:133" ht="11.25" customHeight="1" x14ac:dyDescent="0.2">
      <c r="B32" s="639" t="s">
        <v>309</v>
      </c>
      <c r="C32" s="640"/>
      <c r="D32" s="640"/>
      <c r="E32" s="640"/>
      <c r="F32" s="640"/>
      <c r="G32" s="640"/>
      <c r="H32" s="640"/>
      <c r="I32" s="640"/>
      <c r="J32" s="640"/>
      <c r="K32" s="640"/>
      <c r="L32" s="640"/>
      <c r="M32" s="640"/>
      <c r="N32" s="640"/>
      <c r="O32" s="640"/>
      <c r="P32" s="640"/>
      <c r="Q32" s="641"/>
      <c r="R32" s="642">
        <v>1451272</v>
      </c>
      <c r="S32" s="643"/>
      <c r="T32" s="643"/>
      <c r="U32" s="643"/>
      <c r="V32" s="643"/>
      <c r="W32" s="643"/>
      <c r="X32" s="643"/>
      <c r="Y32" s="644"/>
      <c r="Z32" s="669">
        <v>25.1</v>
      </c>
      <c r="AA32" s="669"/>
      <c r="AB32" s="669"/>
      <c r="AC32" s="669"/>
      <c r="AD32" s="670" t="s">
        <v>126</v>
      </c>
      <c r="AE32" s="670"/>
      <c r="AF32" s="670"/>
      <c r="AG32" s="670"/>
      <c r="AH32" s="670"/>
      <c r="AI32" s="670"/>
      <c r="AJ32" s="670"/>
      <c r="AK32" s="670"/>
      <c r="AL32" s="645" t="s">
        <v>126</v>
      </c>
      <c r="AM32" s="646"/>
      <c r="AN32" s="646"/>
      <c r="AO32" s="671"/>
      <c r="AP32" s="719"/>
      <c r="AQ32" s="720"/>
      <c r="AR32" s="720"/>
      <c r="AS32" s="720"/>
      <c r="AT32" s="724"/>
      <c r="AU32" s="347" t="s">
        <v>310</v>
      </c>
      <c r="AV32" s="347"/>
      <c r="AW32" s="347"/>
      <c r="AX32" s="639" t="s">
        <v>311</v>
      </c>
      <c r="AY32" s="640"/>
      <c r="AZ32" s="640"/>
      <c r="BA32" s="640"/>
      <c r="BB32" s="640"/>
      <c r="BC32" s="640"/>
      <c r="BD32" s="640"/>
      <c r="BE32" s="640"/>
      <c r="BF32" s="641"/>
      <c r="BG32" s="708">
        <v>99.4</v>
      </c>
      <c r="BH32" s="653"/>
      <c r="BI32" s="653"/>
      <c r="BJ32" s="653"/>
      <c r="BK32" s="653"/>
      <c r="BL32" s="653"/>
      <c r="BM32" s="646">
        <v>97.3</v>
      </c>
      <c r="BN32" s="709"/>
      <c r="BO32" s="709"/>
      <c r="BP32" s="709"/>
      <c r="BQ32" s="685"/>
      <c r="BR32" s="708">
        <v>99.2</v>
      </c>
      <c r="BS32" s="653"/>
      <c r="BT32" s="653"/>
      <c r="BU32" s="653"/>
      <c r="BV32" s="653"/>
      <c r="BW32" s="653"/>
      <c r="BX32" s="646">
        <v>97.2</v>
      </c>
      <c r="BY32" s="709"/>
      <c r="BZ32" s="709"/>
      <c r="CA32" s="709"/>
      <c r="CB32" s="685"/>
      <c r="CD32" s="733"/>
      <c r="CE32" s="734"/>
      <c r="CF32" s="676" t="s">
        <v>312</v>
      </c>
      <c r="CG32" s="677"/>
      <c r="CH32" s="677"/>
      <c r="CI32" s="677"/>
      <c r="CJ32" s="677"/>
      <c r="CK32" s="677"/>
      <c r="CL32" s="677"/>
      <c r="CM32" s="677"/>
      <c r="CN32" s="677"/>
      <c r="CO32" s="677"/>
      <c r="CP32" s="677"/>
      <c r="CQ32" s="678"/>
      <c r="CR32" s="642">
        <v>3</v>
      </c>
      <c r="CS32" s="643"/>
      <c r="CT32" s="643"/>
      <c r="CU32" s="643"/>
      <c r="CV32" s="643"/>
      <c r="CW32" s="643"/>
      <c r="CX32" s="643"/>
      <c r="CY32" s="644"/>
      <c r="CZ32" s="645">
        <v>0</v>
      </c>
      <c r="DA32" s="655"/>
      <c r="DB32" s="655"/>
      <c r="DC32" s="656"/>
      <c r="DD32" s="648">
        <v>3</v>
      </c>
      <c r="DE32" s="643"/>
      <c r="DF32" s="643"/>
      <c r="DG32" s="643"/>
      <c r="DH32" s="643"/>
      <c r="DI32" s="643"/>
      <c r="DJ32" s="643"/>
      <c r="DK32" s="644"/>
      <c r="DL32" s="648">
        <v>3</v>
      </c>
      <c r="DM32" s="643"/>
      <c r="DN32" s="643"/>
      <c r="DO32" s="643"/>
      <c r="DP32" s="643"/>
      <c r="DQ32" s="643"/>
      <c r="DR32" s="643"/>
      <c r="DS32" s="643"/>
      <c r="DT32" s="643"/>
      <c r="DU32" s="643"/>
      <c r="DV32" s="644"/>
      <c r="DW32" s="645">
        <v>0</v>
      </c>
      <c r="DX32" s="655"/>
      <c r="DY32" s="655"/>
      <c r="DZ32" s="655"/>
      <c r="EA32" s="655"/>
      <c r="EB32" s="655"/>
      <c r="EC32" s="687"/>
    </row>
    <row r="33" spans="2:133" ht="11.25" customHeight="1" x14ac:dyDescent="0.2">
      <c r="B33" s="705" t="s">
        <v>313</v>
      </c>
      <c r="C33" s="706"/>
      <c r="D33" s="706"/>
      <c r="E33" s="706"/>
      <c r="F33" s="706"/>
      <c r="G33" s="706"/>
      <c r="H33" s="706"/>
      <c r="I33" s="706"/>
      <c r="J33" s="706"/>
      <c r="K33" s="706"/>
      <c r="L33" s="706"/>
      <c r="M33" s="706"/>
      <c r="N33" s="706"/>
      <c r="O33" s="706"/>
      <c r="P33" s="706"/>
      <c r="Q33" s="707"/>
      <c r="R33" s="642" t="s">
        <v>126</v>
      </c>
      <c r="S33" s="643"/>
      <c r="T33" s="643"/>
      <c r="U33" s="643"/>
      <c r="V33" s="643"/>
      <c r="W33" s="643"/>
      <c r="X33" s="643"/>
      <c r="Y33" s="644"/>
      <c r="Z33" s="669" t="s">
        <v>126</v>
      </c>
      <c r="AA33" s="669"/>
      <c r="AB33" s="669"/>
      <c r="AC33" s="669"/>
      <c r="AD33" s="670" t="s">
        <v>126</v>
      </c>
      <c r="AE33" s="670"/>
      <c r="AF33" s="670"/>
      <c r="AG33" s="670"/>
      <c r="AH33" s="670"/>
      <c r="AI33" s="670"/>
      <c r="AJ33" s="670"/>
      <c r="AK33" s="670"/>
      <c r="AL33" s="645" t="s">
        <v>126</v>
      </c>
      <c r="AM33" s="646"/>
      <c r="AN33" s="646"/>
      <c r="AO33" s="671"/>
      <c r="AP33" s="721"/>
      <c r="AQ33" s="722"/>
      <c r="AR33" s="722"/>
      <c r="AS33" s="722"/>
      <c r="AT33" s="725"/>
      <c r="AU33" s="344"/>
      <c r="AV33" s="344"/>
      <c r="AW33" s="344"/>
      <c r="AX33" s="619" t="s">
        <v>314</v>
      </c>
      <c r="AY33" s="620"/>
      <c r="AZ33" s="620"/>
      <c r="BA33" s="620"/>
      <c r="BB33" s="620"/>
      <c r="BC33" s="620"/>
      <c r="BD33" s="620"/>
      <c r="BE33" s="620"/>
      <c r="BF33" s="621"/>
      <c r="BG33" s="704">
        <v>99.1</v>
      </c>
      <c r="BH33" s="623"/>
      <c r="BI33" s="623"/>
      <c r="BJ33" s="623"/>
      <c r="BK33" s="623"/>
      <c r="BL33" s="623"/>
      <c r="BM33" s="661">
        <v>96.4</v>
      </c>
      <c r="BN33" s="623"/>
      <c r="BO33" s="623"/>
      <c r="BP33" s="623"/>
      <c r="BQ33" s="672"/>
      <c r="BR33" s="704">
        <v>99.3</v>
      </c>
      <c r="BS33" s="623"/>
      <c r="BT33" s="623"/>
      <c r="BU33" s="623"/>
      <c r="BV33" s="623"/>
      <c r="BW33" s="623"/>
      <c r="BX33" s="661">
        <v>96.8</v>
      </c>
      <c r="BY33" s="623"/>
      <c r="BZ33" s="623"/>
      <c r="CA33" s="623"/>
      <c r="CB33" s="672"/>
      <c r="CD33" s="676" t="s">
        <v>315</v>
      </c>
      <c r="CE33" s="677"/>
      <c r="CF33" s="677"/>
      <c r="CG33" s="677"/>
      <c r="CH33" s="677"/>
      <c r="CI33" s="677"/>
      <c r="CJ33" s="677"/>
      <c r="CK33" s="677"/>
      <c r="CL33" s="677"/>
      <c r="CM33" s="677"/>
      <c r="CN33" s="677"/>
      <c r="CO33" s="677"/>
      <c r="CP33" s="677"/>
      <c r="CQ33" s="678"/>
      <c r="CR33" s="642">
        <v>2502336</v>
      </c>
      <c r="CS33" s="653"/>
      <c r="CT33" s="653"/>
      <c r="CU33" s="653"/>
      <c r="CV33" s="653"/>
      <c r="CW33" s="653"/>
      <c r="CX33" s="653"/>
      <c r="CY33" s="654"/>
      <c r="CZ33" s="645">
        <v>45.2</v>
      </c>
      <c r="DA33" s="655"/>
      <c r="DB33" s="655"/>
      <c r="DC33" s="656"/>
      <c r="DD33" s="648">
        <v>2139090</v>
      </c>
      <c r="DE33" s="653"/>
      <c r="DF33" s="653"/>
      <c r="DG33" s="653"/>
      <c r="DH33" s="653"/>
      <c r="DI33" s="653"/>
      <c r="DJ33" s="653"/>
      <c r="DK33" s="654"/>
      <c r="DL33" s="648">
        <v>1070415</v>
      </c>
      <c r="DM33" s="653"/>
      <c r="DN33" s="653"/>
      <c r="DO33" s="653"/>
      <c r="DP33" s="653"/>
      <c r="DQ33" s="653"/>
      <c r="DR33" s="653"/>
      <c r="DS33" s="653"/>
      <c r="DT33" s="653"/>
      <c r="DU33" s="653"/>
      <c r="DV33" s="654"/>
      <c r="DW33" s="645">
        <v>44.9</v>
      </c>
      <c r="DX33" s="655"/>
      <c r="DY33" s="655"/>
      <c r="DZ33" s="655"/>
      <c r="EA33" s="655"/>
      <c r="EB33" s="655"/>
      <c r="EC33" s="687"/>
    </row>
    <row r="34" spans="2:133" ht="11.25" customHeight="1" x14ac:dyDescent="0.2">
      <c r="B34" s="639" t="s">
        <v>316</v>
      </c>
      <c r="C34" s="640"/>
      <c r="D34" s="640"/>
      <c r="E34" s="640"/>
      <c r="F34" s="640"/>
      <c r="G34" s="640"/>
      <c r="H34" s="640"/>
      <c r="I34" s="640"/>
      <c r="J34" s="640"/>
      <c r="K34" s="640"/>
      <c r="L34" s="640"/>
      <c r="M34" s="640"/>
      <c r="N34" s="640"/>
      <c r="O34" s="640"/>
      <c r="P34" s="640"/>
      <c r="Q34" s="641"/>
      <c r="R34" s="642">
        <v>231491</v>
      </c>
      <c r="S34" s="643"/>
      <c r="T34" s="643"/>
      <c r="U34" s="643"/>
      <c r="V34" s="643"/>
      <c r="W34" s="643"/>
      <c r="X34" s="643"/>
      <c r="Y34" s="644"/>
      <c r="Z34" s="669">
        <v>4</v>
      </c>
      <c r="AA34" s="669"/>
      <c r="AB34" s="669"/>
      <c r="AC34" s="669"/>
      <c r="AD34" s="670" t="s">
        <v>126</v>
      </c>
      <c r="AE34" s="670"/>
      <c r="AF34" s="670"/>
      <c r="AG34" s="670"/>
      <c r="AH34" s="670"/>
      <c r="AI34" s="670"/>
      <c r="AJ34" s="670"/>
      <c r="AK34" s="670"/>
      <c r="AL34" s="645" t="s">
        <v>126</v>
      </c>
      <c r="AM34" s="646"/>
      <c r="AN34" s="646"/>
      <c r="AO34" s="671"/>
      <c r="AP34" s="207"/>
      <c r="AQ34" s="208"/>
      <c r="AR34" s="347"/>
      <c r="AS34" s="342"/>
      <c r="AT34" s="342"/>
      <c r="AU34" s="342"/>
      <c r="AV34" s="342"/>
      <c r="AW34" s="342"/>
      <c r="AX34" s="342"/>
      <c r="AY34" s="342"/>
      <c r="AZ34" s="342"/>
      <c r="BA34" s="342"/>
      <c r="BB34" s="342"/>
      <c r="BC34" s="342"/>
      <c r="BD34" s="342"/>
      <c r="BE34" s="342"/>
      <c r="BF34" s="342"/>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76" t="s">
        <v>317</v>
      </c>
      <c r="CE34" s="677"/>
      <c r="CF34" s="677"/>
      <c r="CG34" s="677"/>
      <c r="CH34" s="677"/>
      <c r="CI34" s="677"/>
      <c r="CJ34" s="677"/>
      <c r="CK34" s="677"/>
      <c r="CL34" s="677"/>
      <c r="CM34" s="677"/>
      <c r="CN34" s="677"/>
      <c r="CO34" s="677"/>
      <c r="CP34" s="677"/>
      <c r="CQ34" s="678"/>
      <c r="CR34" s="642">
        <v>756452</v>
      </c>
      <c r="CS34" s="643"/>
      <c r="CT34" s="643"/>
      <c r="CU34" s="643"/>
      <c r="CV34" s="643"/>
      <c r="CW34" s="643"/>
      <c r="CX34" s="643"/>
      <c r="CY34" s="644"/>
      <c r="CZ34" s="645">
        <v>13.7</v>
      </c>
      <c r="DA34" s="655"/>
      <c r="DB34" s="655"/>
      <c r="DC34" s="656"/>
      <c r="DD34" s="648">
        <v>588671</v>
      </c>
      <c r="DE34" s="643"/>
      <c r="DF34" s="643"/>
      <c r="DG34" s="643"/>
      <c r="DH34" s="643"/>
      <c r="DI34" s="643"/>
      <c r="DJ34" s="643"/>
      <c r="DK34" s="644"/>
      <c r="DL34" s="648">
        <v>510957</v>
      </c>
      <c r="DM34" s="643"/>
      <c r="DN34" s="643"/>
      <c r="DO34" s="643"/>
      <c r="DP34" s="643"/>
      <c r="DQ34" s="643"/>
      <c r="DR34" s="643"/>
      <c r="DS34" s="643"/>
      <c r="DT34" s="643"/>
      <c r="DU34" s="643"/>
      <c r="DV34" s="644"/>
      <c r="DW34" s="645">
        <v>21.4</v>
      </c>
      <c r="DX34" s="655"/>
      <c r="DY34" s="655"/>
      <c r="DZ34" s="655"/>
      <c r="EA34" s="655"/>
      <c r="EB34" s="655"/>
      <c r="EC34" s="687"/>
    </row>
    <row r="35" spans="2:133" ht="11.25" customHeight="1" x14ac:dyDescent="0.2">
      <c r="B35" s="639" t="s">
        <v>318</v>
      </c>
      <c r="C35" s="640"/>
      <c r="D35" s="640"/>
      <c r="E35" s="640"/>
      <c r="F35" s="640"/>
      <c r="G35" s="640"/>
      <c r="H35" s="640"/>
      <c r="I35" s="640"/>
      <c r="J35" s="640"/>
      <c r="K35" s="640"/>
      <c r="L35" s="640"/>
      <c r="M35" s="640"/>
      <c r="N35" s="640"/>
      <c r="O35" s="640"/>
      <c r="P35" s="640"/>
      <c r="Q35" s="641"/>
      <c r="R35" s="642">
        <v>21345</v>
      </c>
      <c r="S35" s="643"/>
      <c r="T35" s="643"/>
      <c r="U35" s="643"/>
      <c r="V35" s="643"/>
      <c r="W35" s="643"/>
      <c r="X35" s="643"/>
      <c r="Y35" s="644"/>
      <c r="Z35" s="669">
        <v>0.4</v>
      </c>
      <c r="AA35" s="669"/>
      <c r="AB35" s="669"/>
      <c r="AC35" s="669"/>
      <c r="AD35" s="670" t="s">
        <v>126</v>
      </c>
      <c r="AE35" s="670"/>
      <c r="AF35" s="670"/>
      <c r="AG35" s="670"/>
      <c r="AH35" s="670"/>
      <c r="AI35" s="670"/>
      <c r="AJ35" s="670"/>
      <c r="AK35" s="670"/>
      <c r="AL35" s="645" t="s">
        <v>126</v>
      </c>
      <c r="AM35" s="646"/>
      <c r="AN35" s="646"/>
      <c r="AO35" s="671"/>
      <c r="AP35" s="209"/>
      <c r="AQ35" s="701" t="s">
        <v>319</v>
      </c>
      <c r="AR35" s="702"/>
      <c r="AS35" s="702"/>
      <c r="AT35" s="702"/>
      <c r="AU35" s="702"/>
      <c r="AV35" s="702"/>
      <c r="AW35" s="702"/>
      <c r="AX35" s="702"/>
      <c r="AY35" s="702"/>
      <c r="AZ35" s="702"/>
      <c r="BA35" s="702"/>
      <c r="BB35" s="702"/>
      <c r="BC35" s="702"/>
      <c r="BD35" s="702"/>
      <c r="BE35" s="702"/>
      <c r="BF35" s="703"/>
      <c r="BG35" s="701" t="s">
        <v>320</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6" t="s">
        <v>321</v>
      </c>
      <c r="CE35" s="677"/>
      <c r="CF35" s="677"/>
      <c r="CG35" s="677"/>
      <c r="CH35" s="677"/>
      <c r="CI35" s="677"/>
      <c r="CJ35" s="677"/>
      <c r="CK35" s="677"/>
      <c r="CL35" s="677"/>
      <c r="CM35" s="677"/>
      <c r="CN35" s="677"/>
      <c r="CO35" s="677"/>
      <c r="CP35" s="677"/>
      <c r="CQ35" s="678"/>
      <c r="CR35" s="642">
        <v>99470</v>
      </c>
      <c r="CS35" s="653"/>
      <c r="CT35" s="653"/>
      <c r="CU35" s="653"/>
      <c r="CV35" s="653"/>
      <c r="CW35" s="653"/>
      <c r="CX35" s="653"/>
      <c r="CY35" s="654"/>
      <c r="CZ35" s="645">
        <v>1.8</v>
      </c>
      <c r="DA35" s="655"/>
      <c r="DB35" s="655"/>
      <c r="DC35" s="656"/>
      <c r="DD35" s="648">
        <v>71964</v>
      </c>
      <c r="DE35" s="653"/>
      <c r="DF35" s="653"/>
      <c r="DG35" s="653"/>
      <c r="DH35" s="653"/>
      <c r="DI35" s="653"/>
      <c r="DJ35" s="653"/>
      <c r="DK35" s="654"/>
      <c r="DL35" s="648">
        <v>71964</v>
      </c>
      <c r="DM35" s="653"/>
      <c r="DN35" s="653"/>
      <c r="DO35" s="653"/>
      <c r="DP35" s="653"/>
      <c r="DQ35" s="653"/>
      <c r="DR35" s="653"/>
      <c r="DS35" s="653"/>
      <c r="DT35" s="653"/>
      <c r="DU35" s="653"/>
      <c r="DV35" s="654"/>
      <c r="DW35" s="645">
        <v>3</v>
      </c>
      <c r="DX35" s="655"/>
      <c r="DY35" s="655"/>
      <c r="DZ35" s="655"/>
      <c r="EA35" s="655"/>
      <c r="EB35" s="655"/>
      <c r="EC35" s="687"/>
    </row>
    <row r="36" spans="2:133" ht="11.25" customHeight="1" x14ac:dyDescent="0.2">
      <c r="B36" s="639" t="s">
        <v>322</v>
      </c>
      <c r="C36" s="640"/>
      <c r="D36" s="640"/>
      <c r="E36" s="640"/>
      <c r="F36" s="640"/>
      <c r="G36" s="640"/>
      <c r="H36" s="640"/>
      <c r="I36" s="640"/>
      <c r="J36" s="640"/>
      <c r="K36" s="640"/>
      <c r="L36" s="640"/>
      <c r="M36" s="640"/>
      <c r="N36" s="640"/>
      <c r="O36" s="640"/>
      <c r="P36" s="640"/>
      <c r="Q36" s="641"/>
      <c r="R36" s="642">
        <v>10263</v>
      </c>
      <c r="S36" s="643"/>
      <c r="T36" s="643"/>
      <c r="U36" s="643"/>
      <c r="V36" s="643"/>
      <c r="W36" s="643"/>
      <c r="X36" s="643"/>
      <c r="Y36" s="644"/>
      <c r="Z36" s="669">
        <v>0.2</v>
      </c>
      <c r="AA36" s="669"/>
      <c r="AB36" s="669"/>
      <c r="AC36" s="669"/>
      <c r="AD36" s="670" t="s">
        <v>126</v>
      </c>
      <c r="AE36" s="670"/>
      <c r="AF36" s="670"/>
      <c r="AG36" s="670"/>
      <c r="AH36" s="670"/>
      <c r="AI36" s="670"/>
      <c r="AJ36" s="670"/>
      <c r="AK36" s="670"/>
      <c r="AL36" s="645" t="s">
        <v>126</v>
      </c>
      <c r="AM36" s="646"/>
      <c r="AN36" s="646"/>
      <c r="AO36" s="671"/>
      <c r="AP36" s="209"/>
      <c r="AQ36" s="692" t="s">
        <v>323</v>
      </c>
      <c r="AR36" s="693"/>
      <c r="AS36" s="693"/>
      <c r="AT36" s="693"/>
      <c r="AU36" s="693"/>
      <c r="AV36" s="693"/>
      <c r="AW36" s="693"/>
      <c r="AX36" s="693"/>
      <c r="AY36" s="694"/>
      <c r="AZ36" s="695">
        <v>284408</v>
      </c>
      <c r="BA36" s="696"/>
      <c r="BB36" s="696"/>
      <c r="BC36" s="696"/>
      <c r="BD36" s="696"/>
      <c r="BE36" s="696"/>
      <c r="BF36" s="697"/>
      <c r="BG36" s="698" t="s">
        <v>324</v>
      </c>
      <c r="BH36" s="699"/>
      <c r="BI36" s="699"/>
      <c r="BJ36" s="699"/>
      <c r="BK36" s="699"/>
      <c r="BL36" s="699"/>
      <c r="BM36" s="699"/>
      <c r="BN36" s="699"/>
      <c r="BO36" s="699"/>
      <c r="BP36" s="699"/>
      <c r="BQ36" s="699"/>
      <c r="BR36" s="699"/>
      <c r="BS36" s="699"/>
      <c r="BT36" s="699"/>
      <c r="BU36" s="700"/>
      <c r="BV36" s="695">
        <v>71434</v>
      </c>
      <c r="BW36" s="696"/>
      <c r="BX36" s="696"/>
      <c r="BY36" s="696"/>
      <c r="BZ36" s="696"/>
      <c r="CA36" s="696"/>
      <c r="CB36" s="697"/>
      <c r="CD36" s="676" t="s">
        <v>325</v>
      </c>
      <c r="CE36" s="677"/>
      <c r="CF36" s="677"/>
      <c r="CG36" s="677"/>
      <c r="CH36" s="677"/>
      <c r="CI36" s="677"/>
      <c r="CJ36" s="677"/>
      <c r="CK36" s="677"/>
      <c r="CL36" s="677"/>
      <c r="CM36" s="677"/>
      <c r="CN36" s="677"/>
      <c r="CO36" s="677"/>
      <c r="CP36" s="677"/>
      <c r="CQ36" s="678"/>
      <c r="CR36" s="642">
        <v>764203</v>
      </c>
      <c r="CS36" s="643"/>
      <c r="CT36" s="643"/>
      <c r="CU36" s="643"/>
      <c r="CV36" s="643"/>
      <c r="CW36" s="643"/>
      <c r="CX36" s="643"/>
      <c r="CY36" s="644"/>
      <c r="CZ36" s="645">
        <v>13.8</v>
      </c>
      <c r="DA36" s="655"/>
      <c r="DB36" s="655"/>
      <c r="DC36" s="656"/>
      <c r="DD36" s="648">
        <v>716900</v>
      </c>
      <c r="DE36" s="643"/>
      <c r="DF36" s="643"/>
      <c r="DG36" s="643"/>
      <c r="DH36" s="643"/>
      <c r="DI36" s="643"/>
      <c r="DJ36" s="643"/>
      <c r="DK36" s="644"/>
      <c r="DL36" s="648">
        <v>269286</v>
      </c>
      <c r="DM36" s="643"/>
      <c r="DN36" s="643"/>
      <c r="DO36" s="643"/>
      <c r="DP36" s="643"/>
      <c r="DQ36" s="643"/>
      <c r="DR36" s="643"/>
      <c r="DS36" s="643"/>
      <c r="DT36" s="643"/>
      <c r="DU36" s="643"/>
      <c r="DV36" s="644"/>
      <c r="DW36" s="645">
        <v>11.3</v>
      </c>
      <c r="DX36" s="655"/>
      <c r="DY36" s="655"/>
      <c r="DZ36" s="655"/>
      <c r="EA36" s="655"/>
      <c r="EB36" s="655"/>
      <c r="EC36" s="687"/>
    </row>
    <row r="37" spans="2:133" ht="11.25" customHeight="1" x14ac:dyDescent="0.2">
      <c r="B37" s="639" t="s">
        <v>326</v>
      </c>
      <c r="C37" s="640"/>
      <c r="D37" s="640"/>
      <c r="E37" s="640"/>
      <c r="F37" s="640"/>
      <c r="G37" s="640"/>
      <c r="H37" s="640"/>
      <c r="I37" s="640"/>
      <c r="J37" s="640"/>
      <c r="K37" s="640"/>
      <c r="L37" s="640"/>
      <c r="M37" s="640"/>
      <c r="N37" s="640"/>
      <c r="O37" s="640"/>
      <c r="P37" s="640"/>
      <c r="Q37" s="641"/>
      <c r="R37" s="642">
        <v>213721</v>
      </c>
      <c r="S37" s="643"/>
      <c r="T37" s="643"/>
      <c r="U37" s="643"/>
      <c r="V37" s="643"/>
      <c r="W37" s="643"/>
      <c r="X37" s="643"/>
      <c r="Y37" s="644"/>
      <c r="Z37" s="669">
        <v>3.7</v>
      </c>
      <c r="AA37" s="669"/>
      <c r="AB37" s="669"/>
      <c r="AC37" s="669"/>
      <c r="AD37" s="670" t="s">
        <v>126</v>
      </c>
      <c r="AE37" s="670"/>
      <c r="AF37" s="670"/>
      <c r="AG37" s="670"/>
      <c r="AH37" s="670"/>
      <c r="AI37" s="670"/>
      <c r="AJ37" s="670"/>
      <c r="AK37" s="670"/>
      <c r="AL37" s="645" t="s">
        <v>126</v>
      </c>
      <c r="AM37" s="646"/>
      <c r="AN37" s="646"/>
      <c r="AO37" s="671"/>
      <c r="AQ37" s="682" t="s">
        <v>327</v>
      </c>
      <c r="AR37" s="683"/>
      <c r="AS37" s="683"/>
      <c r="AT37" s="683"/>
      <c r="AU37" s="683"/>
      <c r="AV37" s="683"/>
      <c r="AW37" s="683"/>
      <c r="AX37" s="683"/>
      <c r="AY37" s="684"/>
      <c r="AZ37" s="642">
        <v>46747</v>
      </c>
      <c r="BA37" s="643"/>
      <c r="BB37" s="643"/>
      <c r="BC37" s="643"/>
      <c r="BD37" s="653"/>
      <c r="BE37" s="653"/>
      <c r="BF37" s="685"/>
      <c r="BG37" s="676" t="s">
        <v>328</v>
      </c>
      <c r="BH37" s="677"/>
      <c r="BI37" s="677"/>
      <c r="BJ37" s="677"/>
      <c r="BK37" s="677"/>
      <c r="BL37" s="677"/>
      <c r="BM37" s="677"/>
      <c r="BN37" s="677"/>
      <c r="BO37" s="677"/>
      <c r="BP37" s="677"/>
      <c r="BQ37" s="677"/>
      <c r="BR37" s="677"/>
      <c r="BS37" s="677"/>
      <c r="BT37" s="677"/>
      <c r="BU37" s="678"/>
      <c r="BV37" s="642">
        <v>64969</v>
      </c>
      <c r="BW37" s="643"/>
      <c r="BX37" s="643"/>
      <c r="BY37" s="643"/>
      <c r="BZ37" s="643"/>
      <c r="CA37" s="643"/>
      <c r="CB37" s="686"/>
      <c r="CD37" s="676" t="s">
        <v>329</v>
      </c>
      <c r="CE37" s="677"/>
      <c r="CF37" s="677"/>
      <c r="CG37" s="677"/>
      <c r="CH37" s="677"/>
      <c r="CI37" s="677"/>
      <c r="CJ37" s="677"/>
      <c r="CK37" s="677"/>
      <c r="CL37" s="677"/>
      <c r="CM37" s="677"/>
      <c r="CN37" s="677"/>
      <c r="CO37" s="677"/>
      <c r="CP37" s="677"/>
      <c r="CQ37" s="678"/>
      <c r="CR37" s="642">
        <v>191637</v>
      </c>
      <c r="CS37" s="653"/>
      <c r="CT37" s="653"/>
      <c r="CU37" s="653"/>
      <c r="CV37" s="653"/>
      <c r="CW37" s="653"/>
      <c r="CX37" s="653"/>
      <c r="CY37" s="654"/>
      <c r="CZ37" s="645">
        <v>3.5</v>
      </c>
      <c r="DA37" s="655"/>
      <c r="DB37" s="655"/>
      <c r="DC37" s="656"/>
      <c r="DD37" s="648">
        <v>190844</v>
      </c>
      <c r="DE37" s="653"/>
      <c r="DF37" s="653"/>
      <c r="DG37" s="653"/>
      <c r="DH37" s="653"/>
      <c r="DI37" s="653"/>
      <c r="DJ37" s="653"/>
      <c r="DK37" s="654"/>
      <c r="DL37" s="648">
        <v>190309</v>
      </c>
      <c r="DM37" s="653"/>
      <c r="DN37" s="653"/>
      <c r="DO37" s="653"/>
      <c r="DP37" s="653"/>
      <c r="DQ37" s="653"/>
      <c r="DR37" s="653"/>
      <c r="DS37" s="653"/>
      <c r="DT37" s="653"/>
      <c r="DU37" s="653"/>
      <c r="DV37" s="654"/>
      <c r="DW37" s="645">
        <v>8</v>
      </c>
      <c r="DX37" s="655"/>
      <c r="DY37" s="655"/>
      <c r="DZ37" s="655"/>
      <c r="EA37" s="655"/>
      <c r="EB37" s="655"/>
      <c r="EC37" s="687"/>
    </row>
    <row r="38" spans="2:133" ht="11.25" customHeight="1" x14ac:dyDescent="0.2">
      <c r="B38" s="639" t="s">
        <v>330</v>
      </c>
      <c r="C38" s="640"/>
      <c r="D38" s="640"/>
      <c r="E38" s="640"/>
      <c r="F38" s="640"/>
      <c r="G38" s="640"/>
      <c r="H38" s="640"/>
      <c r="I38" s="640"/>
      <c r="J38" s="640"/>
      <c r="K38" s="640"/>
      <c r="L38" s="640"/>
      <c r="M38" s="640"/>
      <c r="N38" s="640"/>
      <c r="O38" s="640"/>
      <c r="P38" s="640"/>
      <c r="Q38" s="641"/>
      <c r="R38" s="642">
        <v>749536</v>
      </c>
      <c r="S38" s="643"/>
      <c r="T38" s="643"/>
      <c r="U38" s="643"/>
      <c r="V38" s="643"/>
      <c r="W38" s="643"/>
      <c r="X38" s="643"/>
      <c r="Y38" s="644"/>
      <c r="Z38" s="669">
        <v>13</v>
      </c>
      <c r="AA38" s="669"/>
      <c r="AB38" s="669"/>
      <c r="AC38" s="669"/>
      <c r="AD38" s="670" t="s">
        <v>126</v>
      </c>
      <c r="AE38" s="670"/>
      <c r="AF38" s="670"/>
      <c r="AG38" s="670"/>
      <c r="AH38" s="670"/>
      <c r="AI38" s="670"/>
      <c r="AJ38" s="670"/>
      <c r="AK38" s="670"/>
      <c r="AL38" s="645" t="s">
        <v>126</v>
      </c>
      <c r="AM38" s="646"/>
      <c r="AN38" s="646"/>
      <c r="AO38" s="671"/>
      <c r="AQ38" s="682" t="s">
        <v>331</v>
      </c>
      <c r="AR38" s="683"/>
      <c r="AS38" s="683"/>
      <c r="AT38" s="683"/>
      <c r="AU38" s="683"/>
      <c r="AV38" s="683"/>
      <c r="AW38" s="683"/>
      <c r="AX38" s="683"/>
      <c r="AY38" s="684"/>
      <c r="AZ38" s="642">
        <v>25020</v>
      </c>
      <c r="BA38" s="643"/>
      <c r="BB38" s="643"/>
      <c r="BC38" s="643"/>
      <c r="BD38" s="653"/>
      <c r="BE38" s="653"/>
      <c r="BF38" s="685"/>
      <c r="BG38" s="676" t="s">
        <v>332</v>
      </c>
      <c r="BH38" s="677"/>
      <c r="BI38" s="677"/>
      <c r="BJ38" s="677"/>
      <c r="BK38" s="677"/>
      <c r="BL38" s="677"/>
      <c r="BM38" s="677"/>
      <c r="BN38" s="677"/>
      <c r="BO38" s="677"/>
      <c r="BP38" s="677"/>
      <c r="BQ38" s="677"/>
      <c r="BR38" s="677"/>
      <c r="BS38" s="677"/>
      <c r="BT38" s="677"/>
      <c r="BU38" s="678"/>
      <c r="BV38" s="642">
        <v>566</v>
      </c>
      <c r="BW38" s="643"/>
      <c r="BX38" s="643"/>
      <c r="BY38" s="643"/>
      <c r="BZ38" s="643"/>
      <c r="CA38" s="643"/>
      <c r="CB38" s="686"/>
      <c r="CD38" s="676" t="s">
        <v>333</v>
      </c>
      <c r="CE38" s="677"/>
      <c r="CF38" s="677"/>
      <c r="CG38" s="677"/>
      <c r="CH38" s="677"/>
      <c r="CI38" s="677"/>
      <c r="CJ38" s="677"/>
      <c r="CK38" s="677"/>
      <c r="CL38" s="677"/>
      <c r="CM38" s="677"/>
      <c r="CN38" s="677"/>
      <c r="CO38" s="677"/>
      <c r="CP38" s="677"/>
      <c r="CQ38" s="678"/>
      <c r="CR38" s="642">
        <v>284408</v>
      </c>
      <c r="CS38" s="643"/>
      <c r="CT38" s="643"/>
      <c r="CU38" s="643"/>
      <c r="CV38" s="643"/>
      <c r="CW38" s="643"/>
      <c r="CX38" s="643"/>
      <c r="CY38" s="644"/>
      <c r="CZ38" s="645">
        <v>5.0999999999999996</v>
      </c>
      <c r="DA38" s="655"/>
      <c r="DB38" s="655"/>
      <c r="DC38" s="656"/>
      <c r="DD38" s="648">
        <v>254169</v>
      </c>
      <c r="DE38" s="643"/>
      <c r="DF38" s="643"/>
      <c r="DG38" s="643"/>
      <c r="DH38" s="643"/>
      <c r="DI38" s="643"/>
      <c r="DJ38" s="643"/>
      <c r="DK38" s="644"/>
      <c r="DL38" s="648">
        <v>217410</v>
      </c>
      <c r="DM38" s="643"/>
      <c r="DN38" s="643"/>
      <c r="DO38" s="643"/>
      <c r="DP38" s="643"/>
      <c r="DQ38" s="643"/>
      <c r="DR38" s="643"/>
      <c r="DS38" s="643"/>
      <c r="DT38" s="643"/>
      <c r="DU38" s="643"/>
      <c r="DV38" s="644"/>
      <c r="DW38" s="645">
        <v>9.1</v>
      </c>
      <c r="DX38" s="655"/>
      <c r="DY38" s="655"/>
      <c r="DZ38" s="655"/>
      <c r="EA38" s="655"/>
      <c r="EB38" s="655"/>
      <c r="EC38" s="687"/>
    </row>
    <row r="39" spans="2:133" ht="11.25" customHeight="1" x14ac:dyDescent="0.2">
      <c r="B39" s="639" t="s">
        <v>334</v>
      </c>
      <c r="C39" s="640"/>
      <c r="D39" s="640"/>
      <c r="E39" s="640"/>
      <c r="F39" s="640"/>
      <c r="G39" s="640"/>
      <c r="H39" s="640"/>
      <c r="I39" s="640"/>
      <c r="J39" s="640"/>
      <c r="K39" s="640"/>
      <c r="L39" s="640"/>
      <c r="M39" s="640"/>
      <c r="N39" s="640"/>
      <c r="O39" s="640"/>
      <c r="P39" s="640"/>
      <c r="Q39" s="641"/>
      <c r="R39" s="642">
        <v>119012</v>
      </c>
      <c r="S39" s="643"/>
      <c r="T39" s="643"/>
      <c r="U39" s="643"/>
      <c r="V39" s="643"/>
      <c r="W39" s="643"/>
      <c r="X39" s="643"/>
      <c r="Y39" s="644"/>
      <c r="Z39" s="669">
        <v>2.1</v>
      </c>
      <c r="AA39" s="669"/>
      <c r="AB39" s="669"/>
      <c r="AC39" s="669"/>
      <c r="AD39" s="670">
        <v>6</v>
      </c>
      <c r="AE39" s="670"/>
      <c r="AF39" s="670"/>
      <c r="AG39" s="670"/>
      <c r="AH39" s="670"/>
      <c r="AI39" s="670"/>
      <c r="AJ39" s="670"/>
      <c r="AK39" s="670"/>
      <c r="AL39" s="645">
        <v>0</v>
      </c>
      <c r="AM39" s="646"/>
      <c r="AN39" s="646"/>
      <c r="AO39" s="671"/>
      <c r="AQ39" s="682" t="s">
        <v>335</v>
      </c>
      <c r="AR39" s="683"/>
      <c r="AS39" s="683"/>
      <c r="AT39" s="683"/>
      <c r="AU39" s="683"/>
      <c r="AV39" s="683"/>
      <c r="AW39" s="683"/>
      <c r="AX39" s="683"/>
      <c r="AY39" s="684"/>
      <c r="AZ39" s="642" t="s">
        <v>126</v>
      </c>
      <c r="BA39" s="643"/>
      <c r="BB39" s="643"/>
      <c r="BC39" s="643"/>
      <c r="BD39" s="653"/>
      <c r="BE39" s="653"/>
      <c r="BF39" s="685"/>
      <c r="BG39" s="676" t="s">
        <v>336</v>
      </c>
      <c r="BH39" s="677"/>
      <c r="BI39" s="677"/>
      <c r="BJ39" s="677"/>
      <c r="BK39" s="677"/>
      <c r="BL39" s="677"/>
      <c r="BM39" s="677"/>
      <c r="BN39" s="677"/>
      <c r="BO39" s="677"/>
      <c r="BP39" s="677"/>
      <c r="BQ39" s="677"/>
      <c r="BR39" s="677"/>
      <c r="BS39" s="677"/>
      <c r="BT39" s="677"/>
      <c r="BU39" s="678"/>
      <c r="BV39" s="642">
        <v>924</v>
      </c>
      <c r="BW39" s="643"/>
      <c r="BX39" s="643"/>
      <c r="BY39" s="643"/>
      <c r="BZ39" s="643"/>
      <c r="CA39" s="643"/>
      <c r="CB39" s="686"/>
      <c r="CD39" s="676" t="s">
        <v>337</v>
      </c>
      <c r="CE39" s="677"/>
      <c r="CF39" s="677"/>
      <c r="CG39" s="677"/>
      <c r="CH39" s="677"/>
      <c r="CI39" s="677"/>
      <c r="CJ39" s="677"/>
      <c r="CK39" s="677"/>
      <c r="CL39" s="677"/>
      <c r="CM39" s="677"/>
      <c r="CN39" s="677"/>
      <c r="CO39" s="677"/>
      <c r="CP39" s="677"/>
      <c r="CQ39" s="678"/>
      <c r="CR39" s="642">
        <v>496953</v>
      </c>
      <c r="CS39" s="653"/>
      <c r="CT39" s="653"/>
      <c r="CU39" s="653"/>
      <c r="CV39" s="653"/>
      <c r="CW39" s="653"/>
      <c r="CX39" s="653"/>
      <c r="CY39" s="654"/>
      <c r="CZ39" s="645">
        <v>9</v>
      </c>
      <c r="DA39" s="655"/>
      <c r="DB39" s="655"/>
      <c r="DC39" s="656"/>
      <c r="DD39" s="648">
        <v>456588</v>
      </c>
      <c r="DE39" s="653"/>
      <c r="DF39" s="653"/>
      <c r="DG39" s="653"/>
      <c r="DH39" s="653"/>
      <c r="DI39" s="653"/>
      <c r="DJ39" s="653"/>
      <c r="DK39" s="654"/>
      <c r="DL39" s="648" t="s">
        <v>126</v>
      </c>
      <c r="DM39" s="653"/>
      <c r="DN39" s="653"/>
      <c r="DO39" s="653"/>
      <c r="DP39" s="653"/>
      <c r="DQ39" s="653"/>
      <c r="DR39" s="653"/>
      <c r="DS39" s="653"/>
      <c r="DT39" s="653"/>
      <c r="DU39" s="653"/>
      <c r="DV39" s="654"/>
      <c r="DW39" s="645" t="s">
        <v>126</v>
      </c>
      <c r="DX39" s="655"/>
      <c r="DY39" s="655"/>
      <c r="DZ39" s="655"/>
      <c r="EA39" s="655"/>
      <c r="EB39" s="655"/>
      <c r="EC39" s="687"/>
    </row>
    <row r="40" spans="2:133" ht="11.25" customHeight="1" x14ac:dyDescent="0.2">
      <c r="B40" s="639" t="s">
        <v>338</v>
      </c>
      <c r="C40" s="640"/>
      <c r="D40" s="640"/>
      <c r="E40" s="640"/>
      <c r="F40" s="640"/>
      <c r="G40" s="640"/>
      <c r="H40" s="640"/>
      <c r="I40" s="640"/>
      <c r="J40" s="640"/>
      <c r="K40" s="640"/>
      <c r="L40" s="640"/>
      <c r="M40" s="640"/>
      <c r="N40" s="640"/>
      <c r="O40" s="640"/>
      <c r="P40" s="640"/>
      <c r="Q40" s="641"/>
      <c r="R40" s="642">
        <v>497522</v>
      </c>
      <c r="S40" s="643"/>
      <c r="T40" s="643"/>
      <c r="U40" s="643"/>
      <c r="V40" s="643"/>
      <c r="W40" s="643"/>
      <c r="X40" s="643"/>
      <c r="Y40" s="644"/>
      <c r="Z40" s="669">
        <v>8.6</v>
      </c>
      <c r="AA40" s="669"/>
      <c r="AB40" s="669"/>
      <c r="AC40" s="669"/>
      <c r="AD40" s="670" t="s">
        <v>126</v>
      </c>
      <c r="AE40" s="670"/>
      <c r="AF40" s="670"/>
      <c r="AG40" s="670"/>
      <c r="AH40" s="670"/>
      <c r="AI40" s="670"/>
      <c r="AJ40" s="670"/>
      <c r="AK40" s="670"/>
      <c r="AL40" s="645" t="s">
        <v>126</v>
      </c>
      <c r="AM40" s="646"/>
      <c r="AN40" s="646"/>
      <c r="AO40" s="671"/>
      <c r="AQ40" s="682" t="s">
        <v>339</v>
      </c>
      <c r="AR40" s="683"/>
      <c r="AS40" s="683"/>
      <c r="AT40" s="683"/>
      <c r="AU40" s="683"/>
      <c r="AV40" s="683"/>
      <c r="AW40" s="683"/>
      <c r="AX40" s="683"/>
      <c r="AY40" s="684"/>
      <c r="AZ40" s="642" t="s">
        <v>126</v>
      </c>
      <c r="BA40" s="643"/>
      <c r="BB40" s="643"/>
      <c r="BC40" s="643"/>
      <c r="BD40" s="653"/>
      <c r="BE40" s="653"/>
      <c r="BF40" s="685"/>
      <c r="BG40" s="688" t="s">
        <v>340</v>
      </c>
      <c r="BH40" s="689"/>
      <c r="BI40" s="689"/>
      <c r="BJ40" s="689"/>
      <c r="BK40" s="689"/>
      <c r="BL40" s="348"/>
      <c r="BM40" s="677" t="s">
        <v>341</v>
      </c>
      <c r="BN40" s="677"/>
      <c r="BO40" s="677"/>
      <c r="BP40" s="677"/>
      <c r="BQ40" s="677"/>
      <c r="BR40" s="677"/>
      <c r="BS40" s="677"/>
      <c r="BT40" s="677"/>
      <c r="BU40" s="678"/>
      <c r="BV40" s="642">
        <v>80</v>
      </c>
      <c r="BW40" s="643"/>
      <c r="BX40" s="643"/>
      <c r="BY40" s="643"/>
      <c r="BZ40" s="643"/>
      <c r="CA40" s="643"/>
      <c r="CB40" s="686"/>
      <c r="CD40" s="676" t="s">
        <v>342</v>
      </c>
      <c r="CE40" s="677"/>
      <c r="CF40" s="677"/>
      <c r="CG40" s="677"/>
      <c r="CH40" s="677"/>
      <c r="CI40" s="677"/>
      <c r="CJ40" s="677"/>
      <c r="CK40" s="677"/>
      <c r="CL40" s="677"/>
      <c r="CM40" s="677"/>
      <c r="CN40" s="677"/>
      <c r="CO40" s="677"/>
      <c r="CP40" s="677"/>
      <c r="CQ40" s="678"/>
      <c r="CR40" s="642">
        <v>100850</v>
      </c>
      <c r="CS40" s="643"/>
      <c r="CT40" s="643"/>
      <c r="CU40" s="643"/>
      <c r="CV40" s="643"/>
      <c r="CW40" s="643"/>
      <c r="CX40" s="643"/>
      <c r="CY40" s="644"/>
      <c r="CZ40" s="645">
        <v>1.8</v>
      </c>
      <c r="DA40" s="655"/>
      <c r="DB40" s="655"/>
      <c r="DC40" s="656"/>
      <c r="DD40" s="648">
        <v>50798</v>
      </c>
      <c r="DE40" s="643"/>
      <c r="DF40" s="643"/>
      <c r="DG40" s="643"/>
      <c r="DH40" s="643"/>
      <c r="DI40" s="643"/>
      <c r="DJ40" s="643"/>
      <c r="DK40" s="644"/>
      <c r="DL40" s="648">
        <v>798</v>
      </c>
      <c r="DM40" s="643"/>
      <c r="DN40" s="643"/>
      <c r="DO40" s="643"/>
      <c r="DP40" s="643"/>
      <c r="DQ40" s="643"/>
      <c r="DR40" s="643"/>
      <c r="DS40" s="643"/>
      <c r="DT40" s="643"/>
      <c r="DU40" s="643"/>
      <c r="DV40" s="644"/>
      <c r="DW40" s="645">
        <v>0</v>
      </c>
      <c r="DX40" s="655"/>
      <c r="DY40" s="655"/>
      <c r="DZ40" s="655"/>
      <c r="EA40" s="655"/>
      <c r="EB40" s="655"/>
      <c r="EC40" s="687"/>
    </row>
    <row r="41" spans="2:133" ht="11.25" customHeight="1" x14ac:dyDescent="0.2">
      <c r="B41" s="639" t="s">
        <v>343</v>
      </c>
      <c r="C41" s="640"/>
      <c r="D41" s="640"/>
      <c r="E41" s="640"/>
      <c r="F41" s="640"/>
      <c r="G41" s="640"/>
      <c r="H41" s="640"/>
      <c r="I41" s="640"/>
      <c r="J41" s="640"/>
      <c r="K41" s="640"/>
      <c r="L41" s="640"/>
      <c r="M41" s="640"/>
      <c r="N41" s="640"/>
      <c r="O41" s="640"/>
      <c r="P41" s="640"/>
      <c r="Q41" s="641"/>
      <c r="R41" s="642" t="s">
        <v>126</v>
      </c>
      <c r="S41" s="643"/>
      <c r="T41" s="643"/>
      <c r="U41" s="643"/>
      <c r="V41" s="643"/>
      <c r="W41" s="643"/>
      <c r="X41" s="643"/>
      <c r="Y41" s="644"/>
      <c r="Z41" s="669" t="s">
        <v>126</v>
      </c>
      <c r="AA41" s="669"/>
      <c r="AB41" s="669"/>
      <c r="AC41" s="669"/>
      <c r="AD41" s="670" t="s">
        <v>126</v>
      </c>
      <c r="AE41" s="670"/>
      <c r="AF41" s="670"/>
      <c r="AG41" s="670"/>
      <c r="AH41" s="670"/>
      <c r="AI41" s="670"/>
      <c r="AJ41" s="670"/>
      <c r="AK41" s="670"/>
      <c r="AL41" s="645" t="s">
        <v>126</v>
      </c>
      <c r="AM41" s="646"/>
      <c r="AN41" s="646"/>
      <c r="AO41" s="671"/>
      <c r="AQ41" s="682" t="s">
        <v>344</v>
      </c>
      <c r="AR41" s="683"/>
      <c r="AS41" s="683"/>
      <c r="AT41" s="683"/>
      <c r="AU41" s="683"/>
      <c r="AV41" s="683"/>
      <c r="AW41" s="683"/>
      <c r="AX41" s="683"/>
      <c r="AY41" s="684"/>
      <c r="AZ41" s="642">
        <v>75563</v>
      </c>
      <c r="BA41" s="643"/>
      <c r="BB41" s="643"/>
      <c r="BC41" s="643"/>
      <c r="BD41" s="653"/>
      <c r="BE41" s="653"/>
      <c r="BF41" s="685"/>
      <c r="BG41" s="688"/>
      <c r="BH41" s="689"/>
      <c r="BI41" s="689"/>
      <c r="BJ41" s="689"/>
      <c r="BK41" s="689"/>
      <c r="BL41" s="348"/>
      <c r="BM41" s="677" t="s">
        <v>345</v>
      </c>
      <c r="BN41" s="677"/>
      <c r="BO41" s="677"/>
      <c r="BP41" s="677"/>
      <c r="BQ41" s="677"/>
      <c r="BR41" s="677"/>
      <c r="BS41" s="677"/>
      <c r="BT41" s="677"/>
      <c r="BU41" s="678"/>
      <c r="BV41" s="642" t="s">
        <v>126</v>
      </c>
      <c r="BW41" s="643"/>
      <c r="BX41" s="643"/>
      <c r="BY41" s="643"/>
      <c r="BZ41" s="643"/>
      <c r="CA41" s="643"/>
      <c r="CB41" s="686"/>
      <c r="CD41" s="676" t="s">
        <v>346</v>
      </c>
      <c r="CE41" s="677"/>
      <c r="CF41" s="677"/>
      <c r="CG41" s="677"/>
      <c r="CH41" s="677"/>
      <c r="CI41" s="677"/>
      <c r="CJ41" s="677"/>
      <c r="CK41" s="677"/>
      <c r="CL41" s="677"/>
      <c r="CM41" s="677"/>
      <c r="CN41" s="677"/>
      <c r="CO41" s="677"/>
      <c r="CP41" s="677"/>
      <c r="CQ41" s="678"/>
      <c r="CR41" s="642" t="s">
        <v>126</v>
      </c>
      <c r="CS41" s="653"/>
      <c r="CT41" s="653"/>
      <c r="CU41" s="653"/>
      <c r="CV41" s="653"/>
      <c r="CW41" s="653"/>
      <c r="CX41" s="653"/>
      <c r="CY41" s="654"/>
      <c r="CZ41" s="645" t="s">
        <v>126</v>
      </c>
      <c r="DA41" s="655"/>
      <c r="DB41" s="655"/>
      <c r="DC41" s="656"/>
      <c r="DD41" s="648" t="s">
        <v>126</v>
      </c>
      <c r="DE41" s="653"/>
      <c r="DF41" s="653"/>
      <c r="DG41" s="653"/>
      <c r="DH41" s="653"/>
      <c r="DI41" s="653"/>
      <c r="DJ41" s="653"/>
      <c r="DK41" s="654"/>
      <c r="DL41" s="649"/>
      <c r="DM41" s="650"/>
      <c r="DN41" s="650"/>
      <c r="DO41" s="650"/>
      <c r="DP41" s="650"/>
      <c r="DQ41" s="650"/>
      <c r="DR41" s="650"/>
      <c r="DS41" s="650"/>
      <c r="DT41" s="650"/>
      <c r="DU41" s="650"/>
      <c r="DV41" s="651"/>
      <c r="DW41" s="635"/>
      <c r="DX41" s="636"/>
      <c r="DY41" s="636"/>
      <c r="DZ41" s="636"/>
      <c r="EA41" s="636"/>
      <c r="EB41" s="636"/>
      <c r="EC41" s="637"/>
    </row>
    <row r="42" spans="2:133" ht="11.25" customHeight="1" x14ac:dyDescent="0.2">
      <c r="B42" s="639" t="s">
        <v>347</v>
      </c>
      <c r="C42" s="640"/>
      <c r="D42" s="640"/>
      <c r="E42" s="640"/>
      <c r="F42" s="640"/>
      <c r="G42" s="640"/>
      <c r="H42" s="640"/>
      <c r="I42" s="640"/>
      <c r="J42" s="640"/>
      <c r="K42" s="640"/>
      <c r="L42" s="640"/>
      <c r="M42" s="640"/>
      <c r="N42" s="640"/>
      <c r="O42" s="640"/>
      <c r="P42" s="640"/>
      <c r="Q42" s="641"/>
      <c r="R42" s="642" t="s">
        <v>126</v>
      </c>
      <c r="S42" s="643"/>
      <c r="T42" s="643"/>
      <c r="U42" s="643"/>
      <c r="V42" s="643"/>
      <c r="W42" s="643"/>
      <c r="X42" s="643"/>
      <c r="Y42" s="644"/>
      <c r="Z42" s="669" t="s">
        <v>126</v>
      </c>
      <c r="AA42" s="669"/>
      <c r="AB42" s="669"/>
      <c r="AC42" s="669"/>
      <c r="AD42" s="670" t="s">
        <v>126</v>
      </c>
      <c r="AE42" s="670"/>
      <c r="AF42" s="670"/>
      <c r="AG42" s="670"/>
      <c r="AH42" s="670"/>
      <c r="AI42" s="670"/>
      <c r="AJ42" s="670"/>
      <c r="AK42" s="670"/>
      <c r="AL42" s="645" t="s">
        <v>126</v>
      </c>
      <c r="AM42" s="646"/>
      <c r="AN42" s="646"/>
      <c r="AO42" s="671"/>
      <c r="AQ42" s="679" t="s">
        <v>348</v>
      </c>
      <c r="AR42" s="680"/>
      <c r="AS42" s="680"/>
      <c r="AT42" s="680"/>
      <c r="AU42" s="680"/>
      <c r="AV42" s="680"/>
      <c r="AW42" s="680"/>
      <c r="AX42" s="680"/>
      <c r="AY42" s="681"/>
      <c r="AZ42" s="622">
        <v>137078</v>
      </c>
      <c r="BA42" s="657"/>
      <c r="BB42" s="657"/>
      <c r="BC42" s="657"/>
      <c r="BD42" s="623"/>
      <c r="BE42" s="623"/>
      <c r="BF42" s="672"/>
      <c r="BG42" s="690"/>
      <c r="BH42" s="691"/>
      <c r="BI42" s="691"/>
      <c r="BJ42" s="691"/>
      <c r="BK42" s="691"/>
      <c r="BL42" s="349"/>
      <c r="BM42" s="673" t="s">
        <v>349</v>
      </c>
      <c r="BN42" s="673"/>
      <c r="BO42" s="673"/>
      <c r="BP42" s="673"/>
      <c r="BQ42" s="673"/>
      <c r="BR42" s="673"/>
      <c r="BS42" s="673"/>
      <c r="BT42" s="673"/>
      <c r="BU42" s="674"/>
      <c r="BV42" s="622">
        <v>399</v>
      </c>
      <c r="BW42" s="657"/>
      <c r="BX42" s="657"/>
      <c r="BY42" s="657"/>
      <c r="BZ42" s="657"/>
      <c r="CA42" s="657"/>
      <c r="CB42" s="675"/>
      <c r="CD42" s="639" t="s">
        <v>350</v>
      </c>
      <c r="CE42" s="640"/>
      <c r="CF42" s="640"/>
      <c r="CG42" s="640"/>
      <c r="CH42" s="640"/>
      <c r="CI42" s="640"/>
      <c r="CJ42" s="640"/>
      <c r="CK42" s="640"/>
      <c r="CL42" s="640"/>
      <c r="CM42" s="640"/>
      <c r="CN42" s="640"/>
      <c r="CO42" s="640"/>
      <c r="CP42" s="640"/>
      <c r="CQ42" s="641"/>
      <c r="CR42" s="642">
        <v>1780648</v>
      </c>
      <c r="CS42" s="653"/>
      <c r="CT42" s="653"/>
      <c r="CU42" s="653"/>
      <c r="CV42" s="653"/>
      <c r="CW42" s="653"/>
      <c r="CX42" s="653"/>
      <c r="CY42" s="654"/>
      <c r="CZ42" s="645">
        <v>32.200000000000003</v>
      </c>
      <c r="DA42" s="655"/>
      <c r="DB42" s="655"/>
      <c r="DC42" s="656"/>
      <c r="DD42" s="648">
        <v>140781</v>
      </c>
      <c r="DE42" s="653"/>
      <c r="DF42" s="653"/>
      <c r="DG42" s="653"/>
      <c r="DH42" s="653"/>
      <c r="DI42" s="653"/>
      <c r="DJ42" s="653"/>
      <c r="DK42" s="654"/>
      <c r="DL42" s="649"/>
      <c r="DM42" s="650"/>
      <c r="DN42" s="650"/>
      <c r="DO42" s="650"/>
      <c r="DP42" s="650"/>
      <c r="DQ42" s="650"/>
      <c r="DR42" s="650"/>
      <c r="DS42" s="650"/>
      <c r="DT42" s="650"/>
      <c r="DU42" s="650"/>
      <c r="DV42" s="651"/>
      <c r="DW42" s="635"/>
      <c r="DX42" s="636"/>
      <c r="DY42" s="636"/>
      <c r="DZ42" s="636"/>
      <c r="EA42" s="636"/>
      <c r="EB42" s="636"/>
      <c r="EC42" s="637"/>
    </row>
    <row r="43" spans="2:133" ht="11.25" customHeight="1" x14ac:dyDescent="0.2">
      <c r="B43" s="639" t="s">
        <v>351</v>
      </c>
      <c r="C43" s="640"/>
      <c r="D43" s="640"/>
      <c r="E43" s="640"/>
      <c r="F43" s="640"/>
      <c r="G43" s="640"/>
      <c r="H43" s="640"/>
      <c r="I43" s="640"/>
      <c r="J43" s="640"/>
      <c r="K43" s="640"/>
      <c r="L43" s="640"/>
      <c r="M43" s="640"/>
      <c r="N43" s="640"/>
      <c r="O43" s="640"/>
      <c r="P43" s="640"/>
      <c r="Q43" s="641"/>
      <c r="R43" s="642">
        <v>52822</v>
      </c>
      <c r="S43" s="643"/>
      <c r="T43" s="643"/>
      <c r="U43" s="643"/>
      <c r="V43" s="643"/>
      <c r="W43" s="643"/>
      <c r="X43" s="643"/>
      <c r="Y43" s="644"/>
      <c r="Z43" s="669">
        <v>0.9</v>
      </c>
      <c r="AA43" s="669"/>
      <c r="AB43" s="669"/>
      <c r="AC43" s="669"/>
      <c r="AD43" s="670" t="s">
        <v>126</v>
      </c>
      <c r="AE43" s="670"/>
      <c r="AF43" s="670"/>
      <c r="AG43" s="670"/>
      <c r="AH43" s="670"/>
      <c r="AI43" s="670"/>
      <c r="AJ43" s="670"/>
      <c r="AK43" s="670"/>
      <c r="AL43" s="645" t="s">
        <v>126</v>
      </c>
      <c r="AM43" s="646"/>
      <c r="AN43" s="646"/>
      <c r="AO43" s="671"/>
      <c r="BV43" s="350"/>
      <c r="BW43" s="350"/>
      <c r="BX43" s="350"/>
      <c r="BY43" s="350"/>
      <c r="BZ43" s="350"/>
      <c r="CA43" s="350"/>
      <c r="CB43" s="350"/>
      <c r="CD43" s="639" t="s">
        <v>352</v>
      </c>
      <c r="CE43" s="640"/>
      <c r="CF43" s="640"/>
      <c r="CG43" s="640"/>
      <c r="CH43" s="640"/>
      <c r="CI43" s="640"/>
      <c r="CJ43" s="640"/>
      <c r="CK43" s="640"/>
      <c r="CL43" s="640"/>
      <c r="CM43" s="640"/>
      <c r="CN43" s="640"/>
      <c r="CO43" s="640"/>
      <c r="CP43" s="640"/>
      <c r="CQ43" s="641"/>
      <c r="CR43" s="642" t="s">
        <v>126</v>
      </c>
      <c r="CS43" s="653"/>
      <c r="CT43" s="653"/>
      <c r="CU43" s="653"/>
      <c r="CV43" s="653"/>
      <c r="CW43" s="653"/>
      <c r="CX43" s="653"/>
      <c r="CY43" s="654"/>
      <c r="CZ43" s="645" t="s">
        <v>126</v>
      </c>
      <c r="DA43" s="655"/>
      <c r="DB43" s="655"/>
      <c r="DC43" s="656"/>
      <c r="DD43" s="648" t="s">
        <v>126</v>
      </c>
      <c r="DE43" s="653"/>
      <c r="DF43" s="653"/>
      <c r="DG43" s="653"/>
      <c r="DH43" s="653"/>
      <c r="DI43" s="653"/>
      <c r="DJ43" s="653"/>
      <c r="DK43" s="654"/>
      <c r="DL43" s="649"/>
      <c r="DM43" s="650"/>
      <c r="DN43" s="650"/>
      <c r="DO43" s="650"/>
      <c r="DP43" s="650"/>
      <c r="DQ43" s="650"/>
      <c r="DR43" s="650"/>
      <c r="DS43" s="650"/>
      <c r="DT43" s="650"/>
      <c r="DU43" s="650"/>
      <c r="DV43" s="651"/>
      <c r="DW43" s="635"/>
      <c r="DX43" s="636"/>
      <c r="DY43" s="636"/>
      <c r="DZ43" s="636"/>
      <c r="EA43" s="636"/>
      <c r="EB43" s="636"/>
      <c r="EC43" s="637"/>
    </row>
    <row r="44" spans="2:133" ht="11.25" customHeight="1" x14ac:dyDescent="0.2">
      <c r="B44" s="619" t="s">
        <v>353</v>
      </c>
      <c r="C44" s="620"/>
      <c r="D44" s="620"/>
      <c r="E44" s="620"/>
      <c r="F44" s="620"/>
      <c r="G44" s="620"/>
      <c r="H44" s="620"/>
      <c r="I44" s="620"/>
      <c r="J44" s="620"/>
      <c r="K44" s="620"/>
      <c r="L44" s="620"/>
      <c r="M44" s="620"/>
      <c r="N44" s="620"/>
      <c r="O44" s="620"/>
      <c r="P44" s="620"/>
      <c r="Q44" s="621"/>
      <c r="R44" s="622">
        <v>5784830</v>
      </c>
      <c r="S44" s="657"/>
      <c r="T44" s="657"/>
      <c r="U44" s="657"/>
      <c r="V44" s="657"/>
      <c r="W44" s="657"/>
      <c r="X44" s="657"/>
      <c r="Y44" s="658"/>
      <c r="Z44" s="659">
        <v>100</v>
      </c>
      <c r="AA44" s="659"/>
      <c r="AB44" s="659"/>
      <c r="AC44" s="659"/>
      <c r="AD44" s="660">
        <v>2329553</v>
      </c>
      <c r="AE44" s="660"/>
      <c r="AF44" s="660"/>
      <c r="AG44" s="660"/>
      <c r="AH44" s="660"/>
      <c r="AI44" s="660"/>
      <c r="AJ44" s="660"/>
      <c r="AK44" s="660"/>
      <c r="AL44" s="625">
        <v>100</v>
      </c>
      <c r="AM44" s="661"/>
      <c r="AN44" s="661"/>
      <c r="AO44" s="662"/>
      <c r="CD44" s="663" t="s">
        <v>300</v>
      </c>
      <c r="CE44" s="664"/>
      <c r="CF44" s="639" t="s">
        <v>354</v>
      </c>
      <c r="CG44" s="640"/>
      <c r="CH44" s="640"/>
      <c r="CI44" s="640"/>
      <c r="CJ44" s="640"/>
      <c r="CK44" s="640"/>
      <c r="CL44" s="640"/>
      <c r="CM44" s="640"/>
      <c r="CN44" s="640"/>
      <c r="CO44" s="640"/>
      <c r="CP44" s="640"/>
      <c r="CQ44" s="641"/>
      <c r="CR44" s="642">
        <v>935793</v>
      </c>
      <c r="CS44" s="643"/>
      <c r="CT44" s="643"/>
      <c r="CU44" s="643"/>
      <c r="CV44" s="643"/>
      <c r="CW44" s="643"/>
      <c r="CX44" s="643"/>
      <c r="CY44" s="644"/>
      <c r="CZ44" s="645">
        <v>16.899999999999999</v>
      </c>
      <c r="DA44" s="646"/>
      <c r="DB44" s="646"/>
      <c r="DC44" s="647"/>
      <c r="DD44" s="648">
        <v>125781</v>
      </c>
      <c r="DE44" s="643"/>
      <c r="DF44" s="643"/>
      <c r="DG44" s="643"/>
      <c r="DH44" s="643"/>
      <c r="DI44" s="643"/>
      <c r="DJ44" s="643"/>
      <c r="DK44" s="644"/>
      <c r="DL44" s="649"/>
      <c r="DM44" s="650"/>
      <c r="DN44" s="650"/>
      <c r="DO44" s="650"/>
      <c r="DP44" s="650"/>
      <c r="DQ44" s="650"/>
      <c r="DR44" s="650"/>
      <c r="DS44" s="650"/>
      <c r="DT44" s="650"/>
      <c r="DU44" s="650"/>
      <c r="DV44" s="651"/>
      <c r="DW44" s="635"/>
      <c r="DX44" s="636"/>
      <c r="DY44" s="636"/>
      <c r="DZ44" s="636"/>
      <c r="EA44" s="636"/>
      <c r="EB44" s="636"/>
      <c r="EC44" s="637"/>
    </row>
    <row r="45" spans="2:133" ht="11.25" customHeight="1" x14ac:dyDescent="0.2">
      <c r="B45" s="351"/>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CD45" s="665"/>
      <c r="CE45" s="666"/>
      <c r="CF45" s="639" t="s">
        <v>355</v>
      </c>
      <c r="CG45" s="640"/>
      <c r="CH45" s="640"/>
      <c r="CI45" s="640"/>
      <c r="CJ45" s="640"/>
      <c r="CK45" s="640"/>
      <c r="CL45" s="640"/>
      <c r="CM45" s="640"/>
      <c r="CN45" s="640"/>
      <c r="CO45" s="640"/>
      <c r="CP45" s="640"/>
      <c r="CQ45" s="641"/>
      <c r="CR45" s="642">
        <v>542560</v>
      </c>
      <c r="CS45" s="653"/>
      <c r="CT45" s="653"/>
      <c r="CU45" s="653"/>
      <c r="CV45" s="653"/>
      <c r="CW45" s="653"/>
      <c r="CX45" s="653"/>
      <c r="CY45" s="654"/>
      <c r="CZ45" s="645">
        <v>9.8000000000000007</v>
      </c>
      <c r="DA45" s="655"/>
      <c r="DB45" s="655"/>
      <c r="DC45" s="656"/>
      <c r="DD45" s="648">
        <v>46224</v>
      </c>
      <c r="DE45" s="653"/>
      <c r="DF45" s="653"/>
      <c r="DG45" s="653"/>
      <c r="DH45" s="653"/>
      <c r="DI45" s="653"/>
      <c r="DJ45" s="653"/>
      <c r="DK45" s="654"/>
      <c r="DL45" s="649"/>
      <c r="DM45" s="650"/>
      <c r="DN45" s="650"/>
      <c r="DO45" s="650"/>
      <c r="DP45" s="650"/>
      <c r="DQ45" s="650"/>
      <c r="DR45" s="650"/>
      <c r="DS45" s="650"/>
      <c r="DT45" s="650"/>
      <c r="DU45" s="650"/>
      <c r="DV45" s="651"/>
      <c r="DW45" s="635"/>
      <c r="DX45" s="636"/>
      <c r="DY45" s="636"/>
      <c r="DZ45" s="636"/>
      <c r="EA45" s="636"/>
      <c r="EB45" s="636"/>
      <c r="EC45" s="637"/>
    </row>
    <row r="46" spans="2:133" ht="11.25" customHeight="1" x14ac:dyDescent="0.2">
      <c r="B46" s="352" t="s">
        <v>356</v>
      </c>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CD46" s="665"/>
      <c r="CE46" s="666"/>
      <c r="CF46" s="639" t="s">
        <v>357</v>
      </c>
      <c r="CG46" s="640"/>
      <c r="CH46" s="640"/>
      <c r="CI46" s="640"/>
      <c r="CJ46" s="640"/>
      <c r="CK46" s="640"/>
      <c r="CL46" s="640"/>
      <c r="CM46" s="640"/>
      <c r="CN46" s="640"/>
      <c r="CO46" s="640"/>
      <c r="CP46" s="640"/>
      <c r="CQ46" s="641"/>
      <c r="CR46" s="642">
        <v>393233</v>
      </c>
      <c r="CS46" s="643"/>
      <c r="CT46" s="643"/>
      <c r="CU46" s="643"/>
      <c r="CV46" s="643"/>
      <c r="CW46" s="643"/>
      <c r="CX46" s="643"/>
      <c r="CY46" s="644"/>
      <c r="CZ46" s="645">
        <v>7.1</v>
      </c>
      <c r="DA46" s="646"/>
      <c r="DB46" s="646"/>
      <c r="DC46" s="647"/>
      <c r="DD46" s="648">
        <v>79557</v>
      </c>
      <c r="DE46" s="643"/>
      <c r="DF46" s="643"/>
      <c r="DG46" s="643"/>
      <c r="DH46" s="643"/>
      <c r="DI46" s="643"/>
      <c r="DJ46" s="643"/>
      <c r="DK46" s="644"/>
      <c r="DL46" s="649"/>
      <c r="DM46" s="650"/>
      <c r="DN46" s="650"/>
      <c r="DO46" s="650"/>
      <c r="DP46" s="650"/>
      <c r="DQ46" s="650"/>
      <c r="DR46" s="650"/>
      <c r="DS46" s="650"/>
      <c r="DT46" s="650"/>
      <c r="DU46" s="650"/>
      <c r="DV46" s="651"/>
      <c r="DW46" s="635"/>
      <c r="DX46" s="636"/>
      <c r="DY46" s="636"/>
      <c r="DZ46" s="636"/>
      <c r="EA46" s="636"/>
      <c r="EB46" s="636"/>
      <c r="EC46" s="637"/>
    </row>
    <row r="47" spans="2:133" ht="11.25" customHeight="1" x14ac:dyDescent="0.2">
      <c r="B47" s="652" t="s">
        <v>358</v>
      </c>
      <c r="C47" s="652"/>
      <c r="D47" s="652"/>
      <c r="E47" s="652"/>
      <c r="F47" s="652"/>
      <c r="G47" s="652"/>
      <c r="H47" s="652"/>
      <c r="I47" s="652"/>
      <c r="J47" s="652"/>
      <c r="K47" s="652"/>
      <c r="L47" s="652"/>
      <c r="M47" s="652"/>
      <c r="N47" s="652"/>
      <c r="O47" s="652"/>
      <c r="P47" s="652"/>
      <c r="Q47" s="652"/>
      <c r="R47" s="652"/>
      <c r="S47" s="652"/>
      <c r="T47" s="652"/>
      <c r="U47" s="652"/>
      <c r="V47" s="652"/>
      <c r="W47" s="652"/>
      <c r="X47" s="652"/>
      <c r="Y47" s="652"/>
      <c r="Z47" s="652"/>
      <c r="AA47" s="652"/>
      <c r="AB47" s="652"/>
      <c r="AC47" s="652"/>
      <c r="AD47" s="652"/>
      <c r="AE47" s="652"/>
      <c r="AF47" s="652"/>
      <c r="AG47" s="652"/>
      <c r="AH47" s="652"/>
      <c r="AI47" s="652"/>
      <c r="AJ47" s="652"/>
      <c r="AK47" s="652"/>
      <c r="AL47" s="652"/>
      <c r="AM47" s="652"/>
      <c r="AN47" s="652"/>
      <c r="AO47" s="652"/>
      <c r="AP47" s="652"/>
      <c r="AQ47" s="652"/>
      <c r="AR47" s="652"/>
      <c r="AS47" s="652"/>
      <c r="AT47" s="652"/>
      <c r="AU47" s="652"/>
      <c r="AV47" s="652"/>
      <c r="AW47" s="652"/>
      <c r="AX47" s="652"/>
      <c r="AY47" s="652"/>
      <c r="AZ47" s="652"/>
      <c r="BA47" s="652"/>
      <c r="BB47" s="652"/>
      <c r="BC47" s="652"/>
      <c r="BD47" s="652"/>
      <c r="BE47" s="652"/>
      <c r="BF47" s="652"/>
      <c r="BG47" s="652"/>
      <c r="BH47" s="652"/>
      <c r="BI47" s="652"/>
      <c r="BJ47" s="652"/>
      <c r="BK47" s="652"/>
      <c r="BL47" s="652"/>
      <c r="BM47" s="652"/>
      <c r="BN47" s="652"/>
      <c r="BO47" s="652"/>
      <c r="BP47" s="652"/>
      <c r="BQ47" s="652"/>
      <c r="BR47" s="652"/>
      <c r="BS47" s="652"/>
      <c r="BT47" s="652"/>
      <c r="BU47" s="652"/>
      <c r="BV47" s="652"/>
      <c r="BW47" s="652"/>
      <c r="BX47" s="652"/>
      <c r="BY47" s="652"/>
      <c r="BZ47" s="652"/>
      <c r="CA47" s="652"/>
      <c r="CB47" s="652"/>
      <c r="CD47" s="665"/>
      <c r="CE47" s="666"/>
      <c r="CF47" s="639" t="s">
        <v>359</v>
      </c>
      <c r="CG47" s="640"/>
      <c r="CH47" s="640"/>
      <c r="CI47" s="640"/>
      <c r="CJ47" s="640"/>
      <c r="CK47" s="640"/>
      <c r="CL47" s="640"/>
      <c r="CM47" s="640"/>
      <c r="CN47" s="640"/>
      <c r="CO47" s="640"/>
      <c r="CP47" s="640"/>
      <c r="CQ47" s="641"/>
      <c r="CR47" s="642">
        <v>844855</v>
      </c>
      <c r="CS47" s="653"/>
      <c r="CT47" s="653"/>
      <c r="CU47" s="653"/>
      <c r="CV47" s="653"/>
      <c r="CW47" s="653"/>
      <c r="CX47" s="653"/>
      <c r="CY47" s="654"/>
      <c r="CZ47" s="645">
        <v>15.3</v>
      </c>
      <c r="DA47" s="655"/>
      <c r="DB47" s="655"/>
      <c r="DC47" s="656"/>
      <c r="DD47" s="648">
        <v>15000</v>
      </c>
      <c r="DE47" s="653"/>
      <c r="DF47" s="653"/>
      <c r="DG47" s="653"/>
      <c r="DH47" s="653"/>
      <c r="DI47" s="653"/>
      <c r="DJ47" s="653"/>
      <c r="DK47" s="654"/>
      <c r="DL47" s="649"/>
      <c r="DM47" s="650"/>
      <c r="DN47" s="650"/>
      <c r="DO47" s="650"/>
      <c r="DP47" s="650"/>
      <c r="DQ47" s="650"/>
      <c r="DR47" s="650"/>
      <c r="DS47" s="650"/>
      <c r="DT47" s="650"/>
      <c r="DU47" s="650"/>
      <c r="DV47" s="651"/>
      <c r="DW47" s="635"/>
      <c r="DX47" s="636"/>
      <c r="DY47" s="636"/>
      <c r="DZ47" s="636"/>
      <c r="EA47" s="636"/>
      <c r="EB47" s="636"/>
      <c r="EC47" s="637"/>
    </row>
    <row r="48" spans="2:133" ht="10.8" x14ac:dyDescent="0.2">
      <c r="B48" s="638" t="s">
        <v>360</v>
      </c>
      <c r="C48" s="638"/>
      <c r="D48" s="638"/>
      <c r="E48" s="638"/>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D48" s="667"/>
      <c r="CE48" s="668"/>
      <c r="CF48" s="639" t="s">
        <v>361</v>
      </c>
      <c r="CG48" s="640"/>
      <c r="CH48" s="640"/>
      <c r="CI48" s="640"/>
      <c r="CJ48" s="640"/>
      <c r="CK48" s="640"/>
      <c r="CL48" s="640"/>
      <c r="CM48" s="640"/>
      <c r="CN48" s="640"/>
      <c r="CO48" s="640"/>
      <c r="CP48" s="640"/>
      <c r="CQ48" s="641"/>
      <c r="CR48" s="642" t="s">
        <v>126</v>
      </c>
      <c r="CS48" s="643"/>
      <c r="CT48" s="643"/>
      <c r="CU48" s="643"/>
      <c r="CV48" s="643"/>
      <c r="CW48" s="643"/>
      <c r="CX48" s="643"/>
      <c r="CY48" s="644"/>
      <c r="CZ48" s="645" t="s">
        <v>126</v>
      </c>
      <c r="DA48" s="646"/>
      <c r="DB48" s="646"/>
      <c r="DC48" s="647"/>
      <c r="DD48" s="648" t="s">
        <v>126</v>
      </c>
      <c r="DE48" s="643"/>
      <c r="DF48" s="643"/>
      <c r="DG48" s="643"/>
      <c r="DH48" s="643"/>
      <c r="DI48" s="643"/>
      <c r="DJ48" s="643"/>
      <c r="DK48" s="644"/>
      <c r="DL48" s="649"/>
      <c r="DM48" s="650"/>
      <c r="DN48" s="650"/>
      <c r="DO48" s="650"/>
      <c r="DP48" s="650"/>
      <c r="DQ48" s="650"/>
      <c r="DR48" s="650"/>
      <c r="DS48" s="650"/>
      <c r="DT48" s="650"/>
      <c r="DU48" s="650"/>
      <c r="DV48" s="651"/>
      <c r="DW48" s="635"/>
      <c r="DX48" s="636"/>
      <c r="DY48" s="636"/>
      <c r="DZ48" s="636"/>
      <c r="EA48" s="636"/>
      <c r="EB48" s="636"/>
      <c r="EC48" s="637"/>
    </row>
    <row r="49" spans="2:133" ht="11.25" customHeight="1" x14ac:dyDescent="0.2">
      <c r="B49" s="353"/>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CD49" s="619" t="s">
        <v>362</v>
      </c>
      <c r="CE49" s="620"/>
      <c r="CF49" s="620"/>
      <c r="CG49" s="620"/>
      <c r="CH49" s="620"/>
      <c r="CI49" s="620"/>
      <c r="CJ49" s="620"/>
      <c r="CK49" s="620"/>
      <c r="CL49" s="620"/>
      <c r="CM49" s="620"/>
      <c r="CN49" s="620"/>
      <c r="CO49" s="620"/>
      <c r="CP49" s="620"/>
      <c r="CQ49" s="621"/>
      <c r="CR49" s="622">
        <v>5538479</v>
      </c>
      <c r="CS49" s="623"/>
      <c r="CT49" s="623"/>
      <c r="CU49" s="623"/>
      <c r="CV49" s="623"/>
      <c r="CW49" s="623"/>
      <c r="CX49" s="623"/>
      <c r="CY49" s="624"/>
      <c r="CZ49" s="625">
        <v>100</v>
      </c>
      <c r="DA49" s="626"/>
      <c r="DB49" s="626"/>
      <c r="DC49" s="627"/>
      <c r="DD49" s="628">
        <v>3301579</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row r="50" spans="2:133" ht="10.8" hidden="1" x14ac:dyDescent="0.2">
      <c r="B50" s="354"/>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row>
  </sheetData>
  <sheetProtection algorithmName="SHA-512" hashValue="KYI1DGfXTEyjJbbKFn3R4+tJV+EOb2WI0TZR5uhiK2CRs9IpYxNgInKwp4TIWy4QrOMz+KT/IE8ElXH0dKSUUw==" saltValue="7zlGulSIQ+V62Myu+Cci+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763" t="s">
        <v>363</v>
      </c>
      <c r="B2" s="763"/>
      <c r="C2" s="763"/>
      <c r="D2" s="763"/>
      <c r="E2" s="763"/>
      <c r="F2" s="763"/>
      <c r="G2" s="763"/>
      <c r="H2" s="763"/>
      <c r="I2" s="763"/>
      <c r="J2" s="763"/>
      <c r="K2" s="763"/>
      <c r="L2" s="763"/>
      <c r="M2" s="763"/>
      <c r="N2" s="763"/>
      <c r="O2" s="763"/>
      <c r="P2" s="763"/>
      <c r="Q2" s="763"/>
      <c r="R2" s="763"/>
      <c r="S2" s="763"/>
      <c r="T2" s="763"/>
      <c r="U2" s="763"/>
      <c r="V2" s="763"/>
      <c r="W2" s="763"/>
      <c r="X2" s="763"/>
      <c r="Y2" s="763"/>
      <c r="Z2" s="763"/>
      <c r="AA2" s="763"/>
      <c r="AB2" s="763"/>
      <c r="AC2" s="763"/>
      <c r="AD2" s="763"/>
      <c r="AE2" s="763"/>
      <c r="AF2" s="763"/>
      <c r="AG2" s="763"/>
      <c r="AH2" s="763"/>
      <c r="AI2" s="763"/>
      <c r="AJ2" s="763"/>
      <c r="AK2" s="763"/>
      <c r="AL2" s="763"/>
      <c r="AM2" s="763"/>
      <c r="AN2" s="763"/>
      <c r="AO2" s="763"/>
      <c r="AP2" s="763"/>
      <c r="AQ2" s="763"/>
      <c r="AR2" s="763"/>
      <c r="AS2" s="763"/>
      <c r="AT2" s="763"/>
      <c r="AU2" s="763"/>
      <c r="AV2" s="763"/>
      <c r="AW2" s="763"/>
      <c r="AX2" s="763"/>
      <c r="AY2" s="763"/>
      <c r="AZ2" s="763"/>
      <c r="BA2" s="763"/>
      <c r="BB2" s="763"/>
      <c r="BC2" s="763"/>
      <c r="BD2" s="763"/>
      <c r="BE2" s="763"/>
      <c r="BF2" s="763"/>
      <c r="BG2" s="763"/>
      <c r="BH2" s="763"/>
      <c r="BI2" s="763"/>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764" t="s">
        <v>364</v>
      </c>
      <c r="DK2" s="765"/>
      <c r="DL2" s="765"/>
      <c r="DM2" s="765"/>
      <c r="DN2" s="765"/>
      <c r="DO2" s="766"/>
      <c r="DP2" s="212"/>
      <c r="DQ2" s="764" t="s">
        <v>365</v>
      </c>
      <c r="DR2" s="765"/>
      <c r="DS2" s="765"/>
      <c r="DT2" s="765"/>
      <c r="DU2" s="765"/>
      <c r="DV2" s="765"/>
      <c r="DW2" s="765"/>
      <c r="DX2" s="765"/>
      <c r="DY2" s="765"/>
      <c r="DZ2" s="76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25" customHeight="1" thickBot="1" x14ac:dyDescent="0.25">
      <c r="A4" s="767" t="s">
        <v>366</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16"/>
      <c r="BA4" s="216"/>
      <c r="BB4" s="216"/>
      <c r="BC4" s="216"/>
      <c r="BD4" s="216"/>
      <c r="BE4" s="217"/>
      <c r="BF4" s="217"/>
      <c r="BG4" s="217"/>
      <c r="BH4" s="217"/>
      <c r="BI4" s="217"/>
      <c r="BJ4" s="217"/>
      <c r="BK4" s="217"/>
      <c r="BL4" s="217"/>
      <c r="BM4" s="217"/>
      <c r="BN4" s="217"/>
      <c r="BO4" s="217"/>
      <c r="BP4" s="217"/>
      <c r="BQ4" s="768" t="s">
        <v>367</v>
      </c>
      <c r="BR4" s="768"/>
      <c r="BS4" s="768"/>
      <c r="BT4" s="768"/>
      <c r="BU4" s="768"/>
      <c r="BV4" s="768"/>
      <c r="BW4" s="768"/>
      <c r="BX4" s="768"/>
      <c r="BY4" s="768"/>
      <c r="BZ4" s="768"/>
      <c r="CA4" s="768"/>
      <c r="CB4" s="768"/>
      <c r="CC4" s="768"/>
      <c r="CD4" s="768"/>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219"/>
    </row>
    <row r="5" spans="1:131" s="220" customFormat="1" ht="26.25" customHeight="1" x14ac:dyDescent="0.2">
      <c r="A5" s="769" t="s">
        <v>368</v>
      </c>
      <c r="B5" s="770"/>
      <c r="C5" s="770"/>
      <c r="D5" s="770"/>
      <c r="E5" s="770"/>
      <c r="F5" s="770"/>
      <c r="G5" s="770"/>
      <c r="H5" s="770"/>
      <c r="I5" s="770"/>
      <c r="J5" s="770"/>
      <c r="K5" s="770"/>
      <c r="L5" s="770"/>
      <c r="M5" s="770"/>
      <c r="N5" s="770"/>
      <c r="O5" s="770"/>
      <c r="P5" s="771"/>
      <c r="Q5" s="775" t="s">
        <v>369</v>
      </c>
      <c r="R5" s="776"/>
      <c r="S5" s="776"/>
      <c r="T5" s="776"/>
      <c r="U5" s="777"/>
      <c r="V5" s="775" t="s">
        <v>370</v>
      </c>
      <c r="W5" s="776"/>
      <c r="X5" s="776"/>
      <c r="Y5" s="776"/>
      <c r="Z5" s="777"/>
      <c r="AA5" s="775" t="s">
        <v>371</v>
      </c>
      <c r="AB5" s="776"/>
      <c r="AC5" s="776"/>
      <c r="AD5" s="776"/>
      <c r="AE5" s="776"/>
      <c r="AF5" s="781" t="s">
        <v>372</v>
      </c>
      <c r="AG5" s="776"/>
      <c r="AH5" s="776"/>
      <c r="AI5" s="776"/>
      <c r="AJ5" s="782"/>
      <c r="AK5" s="776" t="s">
        <v>373</v>
      </c>
      <c r="AL5" s="776"/>
      <c r="AM5" s="776"/>
      <c r="AN5" s="776"/>
      <c r="AO5" s="777"/>
      <c r="AP5" s="775" t="s">
        <v>374</v>
      </c>
      <c r="AQ5" s="776"/>
      <c r="AR5" s="776"/>
      <c r="AS5" s="776"/>
      <c r="AT5" s="777"/>
      <c r="AU5" s="775" t="s">
        <v>375</v>
      </c>
      <c r="AV5" s="776"/>
      <c r="AW5" s="776"/>
      <c r="AX5" s="776"/>
      <c r="AY5" s="782"/>
      <c r="AZ5" s="216"/>
      <c r="BA5" s="216"/>
      <c r="BB5" s="216"/>
      <c r="BC5" s="216"/>
      <c r="BD5" s="216"/>
      <c r="BE5" s="217"/>
      <c r="BF5" s="217"/>
      <c r="BG5" s="217"/>
      <c r="BH5" s="217"/>
      <c r="BI5" s="217"/>
      <c r="BJ5" s="217"/>
      <c r="BK5" s="217"/>
      <c r="BL5" s="217"/>
      <c r="BM5" s="217"/>
      <c r="BN5" s="217"/>
      <c r="BO5" s="217"/>
      <c r="BP5" s="217"/>
      <c r="BQ5" s="769" t="s">
        <v>376</v>
      </c>
      <c r="BR5" s="770"/>
      <c r="BS5" s="770"/>
      <c r="BT5" s="770"/>
      <c r="BU5" s="770"/>
      <c r="BV5" s="770"/>
      <c r="BW5" s="770"/>
      <c r="BX5" s="770"/>
      <c r="BY5" s="770"/>
      <c r="BZ5" s="770"/>
      <c r="CA5" s="770"/>
      <c r="CB5" s="770"/>
      <c r="CC5" s="770"/>
      <c r="CD5" s="770"/>
      <c r="CE5" s="770"/>
      <c r="CF5" s="770"/>
      <c r="CG5" s="771"/>
      <c r="CH5" s="775" t="s">
        <v>377</v>
      </c>
      <c r="CI5" s="776"/>
      <c r="CJ5" s="776"/>
      <c r="CK5" s="776"/>
      <c r="CL5" s="777"/>
      <c r="CM5" s="775" t="s">
        <v>378</v>
      </c>
      <c r="CN5" s="776"/>
      <c r="CO5" s="776"/>
      <c r="CP5" s="776"/>
      <c r="CQ5" s="777"/>
      <c r="CR5" s="775" t="s">
        <v>379</v>
      </c>
      <c r="CS5" s="776"/>
      <c r="CT5" s="776"/>
      <c r="CU5" s="776"/>
      <c r="CV5" s="777"/>
      <c r="CW5" s="775" t="s">
        <v>380</v>
      </c>
      <c r="CX5" s="776"/>
      <c r="CY5" s="776"/>
      <c r="CZ5" s="776"/>
      <c r="DA5" s="777"/>
      <c r="DB5" s="775" t="s">
        <v>381</v>
      </c>
      <c r="DC5" s="776"/>
      <c r="DD5" s="776"/>
      <c r="DE5" s="776"/>
      <c r="DF5" s="777"/>
      <c r="DG5" s="805" t="s">
        <v>382</v>
      </c>
      <c r="DH5" s="806"/>
      <c r="DI5" s="806"/>
      <c r="DJ5" s="806"/>
      <c r="DK5" s="807"/>
      <c r="DL5" s="805" t="s">
        <v>383</v>
      </c>
      <c r="DM5" s="806"/>
      <c r="DN5" s="806"/>
      <c r="DO5" s="806"/>
      <c r="DP5" s="807"/>
      <c r="DQ5" s="775" t="s">
        <v>384</v>
      </c>
      <c r="DR5" s="776"/>
      <c r="DS5" s="776"/>
      <c r="DT5" s="776"/>
      <c r="DU5" s="777"/>
      <c r="DV5" s="775" t="s">
        <v>375</v>
      </c>
      <c r="DW5" s="776"/>
      <c r="DX5" s="776"/>
      <c r="DY5" s="776"/>
      <c r="DZ5" s="782"/>
      <c r="EA5" s="219"/>
    </row>
    <row r="6" spans="1:131" s="220" customFormat="1" ht="26.25" customHeight="1" thickBot="1" x14ac:dyDescent="0.25">
      <c r="A6" s="772"/>
      <c r="B6" s="773"/>
      <c r="C6" s="773"/>
      <c r="D6" s="773"/>
      <c r="E6" s="773"/>
      <c r="F6" s="773"/>
      <c r="G6" s="773"/>
      <c r="H6" s="773"/>
      <c r="I6" s="773"/>
      <c r="J6" s="773"/>
      <c r="K6" s="773"/>
      <c r="L6" s="773"/>
      <c r="M6" s="773"/>
      <c r="N6" s="773"/>
      <c r="O6" s="773"/>
      <c r="P6" s="774"/>
      <c r="Q6" s="778"/>
      <c r="R6" s="779"/>
      <c r="S6" s="779"/>
      <c r="T6" s="779"/>
      <c r="U6" s="780"/>
      <c r="V6" s="778"/>
      <c r="W6" s="779"/>
      <c r="X6" s="779"/>
      <c r="Y6" s="779"/>
      <c r="Z6" s="780"/>
      <c r="AA6" s="778"/>
      <c r="AB6" s="779"/>
      <c r="AC6" s="779"/>
      <c r="AD6" s="779"/>
      <c r="AE6" s="779"/>
      <c r="AF6" s="783"/>
      <c r="AG6" s="779"/>
      <c r="AH6" s="779"/>
      <c r="AI6" s="779"/>
      <c r="AJ6" s="784"/>
      <c r="AK6" s="779"/>
      <c r="AL6" s="779"/>
      <c r="AM6" s="779"/>
      <c r="AN6" s="779"/>
      <c r="AO6" s="780"/>
      <c r="AP6" s="778"/>
      <c r="AQ6" s="779"/>
      <c r="AR6" s="779"/>
      <c r="AS6" s="779"/>
      <c r="AT6" s="780"/>
      <c r="AU6" s="778"/>
      <c r="AV6" s="779"/>
      <c r="AW6" s="779"/>
      <c r="AX6" s="779"/>
      <c r="AY6" s="784"/>
      <c r="AZ6" s="216"/>
      <c r="BA6" s="216"/>
      <c r="BB6" s="216"/>
      <c r="BC6" s="216"/>
      <c r="BD6" s="216"/>
      <c r="BE6" s="217"/>
      <c r="BF6" s="217"/>
      <c r="BG6" s="217"/>
      <c r="BH6" s="217"/>
      <c r="BI6" s="217"/>
      <c r="BJ6" s="217"/>
      <c r="BK6" s="217"/>
      <c r="BL6" s="217"/>
      <c r="BM6" s="217"/>
      <c r="BN6" s="217"/>
      <c r="BO6" s="217"/>
      <c r="BP6" s="217"/>
      <c r="BQ6" s="772"/>
      <c r="BR6" s="773"/>
      <c r="BS6" s="773"/>
      <c r="BT6" s="773"/>
      <c r="BU6" s="773"/>
      <c r="BV6" s="773"/>
      <c r="BW6" s="773"/>
      <c r="BX6" s="773"/>
      <c r="BY6" s="773"/>
      <c r="BZ6" s="773"/>
      <c r="CA6" s="773"/>
      <c r="CB6" s="773"/>
      <c r="CC6" s="773"/>
      <c r="CD6" s="773"/>
      <c r="CE6" s="773"/>
      <c r="CF6" s="773"/>
      <c r="CG6" s="774"/>
      <c r="CH6" s="778"/>
      <c r="CI6" s="779"/>
      <c r="CJ6" s="779"/>
      <c r="CK6" s="779"/>
      <c r="CL6" s="780"/>
      <c r="CM6" s="778"/>
      <c r="CN6" s="779"/>
      <c r="CO6" s="779"/>
      <c r="CP6" s="779"/>
      <c r="CQ6" s="780"/>
      <c r="CR6" s="778"/>
      <c r="CS6" s="779"/>
      <c r="CT6" s="779"/>
      <c r="CU6" s="779"/>
      <c r="CV6" s="780"/>
      <c r="CW6" s="778"/>
      <c r="CX6" s="779"/>
      <c r="CY6" s="779"/>
      <c r="CZ6" s="779"/>
      <c r="DA6" s="780"/>
      <c r="DB6" s="778"/>
      <c r="DC6" s="779"/>
      <c r="DD6" s="779"/>
      <c r="DE6" s="779"/>
      <c r="DF6" s="780"/>
      <c r="DG6" s="808"/>
      <c r="DH6" s="809"/>
      <c r="DI6" s="809"/>
      <c r="DJ6" s="809"/>
      <c r="DK6" s="810"/>
      <c r="DL6" s="808"/>
      <c r="DM6" s="809"/>
      <c r="DN6" s="809"/>
      <c r="DO6" s="809"/>
      <c r="DP6" s="810"/>
      <c r="DQ6" s="778"/>
      <c r="DR6" s="779"/>
      <c r="DS6" s="779"/>
      <c r="DT6" s="779"/>
      <c r="DU6" s="780"/>
      <c r="DV6" s="778"/>
      <c r="DW6" s="779"/>
      <c r="DX6" s="779"/>
      <c r="DY6" s="779"/>
      <c r="DZ6" s="784"/>
      <c r="EA6" s="219"/>
    </row>
    <row r="7" spans="1:131" s="220" customFormat="1" ht="26.25" customHeight="1" thickTop="1" x14ac:dyDescent="0.2">
      <c r="A7" s="221">
        <v>1</v>
      </c>
      <c r="B7" s="791" t="s">
        <v>385</v>
      </c>
      <c r="C7" s="792"/>
      <c r="D7" s="792"/>
      <c r="E7" s="792"/>
      <c r="F7" s="792"/>
      <c r="G7" s="792"/>
      <c r="H7" s="792"/>
      <c r="I7" s="792"/>
      <c r="J7" s="792"/>
      <c r="K7" s="792"/>
      <c r="L7" s="792"/>
      <c r="M7" s="792"/>
      <c r="N7" s="792"/>
      <c r="O7" s="792"/>
      <c r="P7" s="793"/>
      <c r="Q7" s="794">
        <v>5785</v>
      </c>
      <c r="R7" s="795"/>
      <c r="S7" s="795"/>
      <c r="T7" s="795"/>
      <c r="U7" s="795"/>
      <c r="V7" s="795">
        <v>5539</v>
      </c>
      <c r="W7" s="795"/>
      <c r="X7" s="795"/>
      <c r="Y7" s="795"/>
      <c r="Z7" s="795"/>
      <c r="AA7" s="795">
        <v>246</v>
      </c>
      <c r="AB7" s="795"/>
      <c r="AC7" s="795"/>
      <c r="AD7" s="795"/>
      <c r="AE7" s="796"/>
      <c r="AF7" s="797">
        <v>156</v>
      </c>
      <c r="AG7" s="798"/>
      <c r="AH7" s="798"/>
      <c r="AI7" s="798"/>
      <c r="AJ7" s="799"/>
      <c r="AK7" s="800">
        <v>214</v>
      </c>
      <c r="AL7" s="801"/>
      <c r="AM7" s="801"/>
      <c r="AN7" s="801"/>
      <c r="AO7" s="801"/>
      <c r="AP7" s="801">
        <v>5461</v>
      </c>
      <c r="AQ7" s="801"/>
      <c r="AR7" s="801"/>
      <c r="AS7" s="801"/>
      <c r="AT7" s="801"/>
      <c r="AU7" s="802"/>
      <c r="AV7" s="802"/>
      <c r="AW7" s="802"/>
      <c r="AX7" s="802"/>
      <c r="AY7" s="803"/>
      <c r="AZ7" s="216"/>
      <c r="BA7" s="216"/>
      <c r="BB7" s="216"/>
      <c r="BC7" s="216"/>
      <c r="BD7" s="216"/>
      <c r="BE7" s="217"/>
      <c r="BF7" s="217"/>
      <c r="BG7" s="217"/>
      <c r="BH7" s="217"/>
      <c r="BI7" s="217"/>
      <c r="BJ7" s="217"/>
      <c r="BK7" s="217"/>
      <c r="BL7" s="217"/>
      <c r="BM7" s="217"/>
      <c r="BN7" s="217"/>
      <c r="BO7" s="217"/>
      <c r="BP7" s="217"/>
      <c r="BQ7" s="221">
        <v>1</v>
      </c>
      <c r="BR7" s="222" t="s">
        <v>583</v>
      </c>
      <c r="BS7" s="788" t="s">
        <v>580</v>
      </c>
      <c r="BT7" s="789"/>
      <c r="BU7" s="789"/>
      <c r="BV7" s="789"/>
      <c r="BW7" s="789"/>
      <c r="BX7" s="789"/>
      <c r="BY7" s="789"/>
      <c r="BZ7" s="789"/>
      <c r="CA7" s="789"/>
      <c r="CB7" s="789"/>
      <c r="CC7" s="789"/>
      <c r="CD7" s="789"/>
      <c r="CE7" s="789"/>
      <c r="CF7" s="789"/>
      <c r="CG7" s="804"/>
      <c r="CH7" s="785">
        <v>-5</v>
      </c>
      <c r="CI7" s="786"/>
      <c r="CJ7" s="786"/>
      <c r="CK7" s="786"/>
      <c r="CL7" s="787"/>
      <c r="CM7" s="785">
        <v>-13</v>
      </c>
      <c r="CN7" s="786"/>
      <c r="CO7" s="786"/>
      <c r="CP7" s="786"/>
      <c r="CQ7" s="787"/>
      <c r="CR7" s="785">
        <v>58</v>
      </c>
      <c r="CS7" s="786"/>
      <c r="CT7" s="786"/>
      <c r="CU7" s="786"/>
      <c r="CV7" s="787"/>
      <c r="CW7" s="785">
        <v>14</v>
      </c>
      <c r="CX7" s="786"/>
      <c r="CY7" s="786"/>
      <c r="CZ7" s="786"/>
      <c r="DA7" s="787"/>
      <c r="DB7" s="785">
        <v>50</v>
      </c>
      <c r="DC7" s="786"/>
      <c r="DD7" s="786"/>
      <c r="DE7" s="786"/>
      <c r="DF7" s="787"/>
      <c r="DG7" s="785" t="s">
        <v>584</v>
      </c>
      <c r="DH7" s="786"/>
      <c r="DI7" s="786"/>
      <c r="DJ7" s="786"/>
      <c r="DK7" s="787"/>
      <c r="DL7" s="785">
        <v>50</v>
      </c>
      <c r="DM7" s="786"/>
      <c r="DN7" s="786"/>
      <c r="DO7" s="786"/>
      <c r="DP7" s="787"/>
      <c r="DQ7" s="785">
        <v>14</v>
      </c>
      <c r="DR7" s="786"/>
      <c r="DS7" s="786"/>
      <c r="DT7" s="786"/>
      <c r="DU7" s="787"/>
      <c r="DV7" s="788"/>
      <c r="DW7" s="789"/>
      <c r="DX7" s="789"/>
      <c r="DY7" s="789"/>
      <c r="DZ7" s="790"/>
      <c r="EA7" s="219"/>
    </row>
    <row r="8" spans="1:131" s="220" customFormat="1" ht="26.25" customHeight="1" x14ac:dyDescent="0.2">
      <c r="A8" s="223">
        <v>2</v>
      </c>
      <c r="B8" s="822"/>
      <c r="C8" s="823"/>
      <c r="D8" s="823"/>
      <c r="E8" s="823"/>
      <c r="F8" s="823"/>
      <c r="G8" s="823"/>
      <c r="H8" s="823"/>
      <c r="I8" s="823"/>
      <c r="J8" s="823"/>
      <c r="K8" s="823"/>
      <c r="L8" s="823"/>
      <c r="M8" s="823"/>
      <c r="N8" s="823"/>
      <c r="O8" s="823"/>
      <c r="P8" s="824"/>
      <c r="Q8" s="825"/>
      <c r="R8" s="826"/>
      <c r="S8" s="826"/>
      <c r="T8" s="826"/>
      <c r="U8" s="826"/>
      <c r="V8" s="826"/>
      <c r="W8" s="826"/>
      <c r="X8" s="826"/>
      <c r="Y8" s="826"/>
      <c r="Z8" s="826"/>
      <c r="AA8" s="826"/>
      <c r="AB8" s="826"/>
      <c r="AC8" s="826"/>
      <c r="AD8" s="826"/>
      <c r="AE8" s="827"/>
      <c r="AF8" s="828"/>
      <c r="AG8" s="829"/>
      <c r="AH8" s="829"/>
      <c r="AI8" s="829"/>
      <c r="AJ8" s="830"/>
      <c r="AK8" s="811"/>
      <c r="AL8" s="812"/>
      <c r="AM8" s="812"/>
      <c r="AN8" s="812"/>
      <c r="AO8" s="812"/>
      <c r="AP8" s="812"/>
      <c r="AQ8" s="812"/>
      <c r="AR8" s="812"/>
      <c r="AS8" s="812"/>
      <c r="AT8" s="812"/>
      <c r="AU8" s="813"/>
      <c r="AV8" s="813"/>
      <c r="AW8" s="813"/>
      <c r="AX8" s="813"/>
      <c r="AY8" s="814"/>
      <c r="AZ8" s="216"/>
      <c r="BA8" s="216"/>
      <c r="BB8" s="216"/>
      <c r="BC8" s="216"/>
      <c r="BD8" s="216"/>
      <c r="BE8" s="217"/>
      <c r="BF8" s="217"/>
      <c r="BG8" s="217"/>
      <c r="BH8" s="217"/>
      <c r="BI8" s="217"/>
      <c r="BJ8" s="217"/>
      <c r="BK8" s="217"/>
      <c r="BL8" s="217"/>
      <c r="BM8" s="217"/>
      <c r="BN8" s="217"/>
      <c r="BO8" s="217"/>
      <c r="BP8" s="217"/>
      <c r="BQ8" s="223">
        <v>2</v>
      </c>
      <c r="BR8" s="224" t="s">
        <v>583</v>
      </c>
      <c r="BS8" s="815" t="s">
        <v>581</v>
      </c>
      <c r="BT8" s="816"/>
      <c r="BU8" s="816"/>
      <c r="BV8" s="816"/>
      <c r="BW8" s="816"/>
      <c r="BX8" s="816"/>
      <c r="BY8" s="816"/>
      <c r="BZ8" s="816"/>
      <c r="CA8" s="816"/>
      <c r="CB8" s="816"/>
      <c r="CC8" s="816"/>
      <c r="CD8" s="816"/>
      <c r="CE8" s="816"/>
      <c r="CF8" s="816"/>
      <c r="CG8" s="817"/>
      <c r="CH8" s="818">
        <v>-9</v>
      </c>
      <c r="CI8" s="819"/>
      <c r="CJ8" s="819"/>
      <c r="CK8" s="819"/>
      <c r="CL8" s="820"/>
      <c r="CM8" s="818">
        <v>-607</v>
      </c>
      <c r="CN8" s="819"/>
      <c r="CO8" s="819"/>
      <c r="CP8" s="819"/>
      <c r="CQ8" s="820"/>
      <c r="CR8" s="818">
        <v>42</v>
      </c>
      <c r="CS8" s="819"/>
      <c r="CT8" s="819"/>
      <c r="CU8" s="819"/>
      <c r="CV8" s="820"/>
      <c r="CW8" s="818">
        <v>40</v>
      </c>
      <c r="CX8" s="819"/>
      <c r="CY8" s="819"/>
      <c r="CZ8" s="819"/>
      <c r="DA8" s="820"/>
      <c r="DB8" s="818" t="s">
        <v>584</v>
      </c>
      <c r="DC8" s="819"/>
      <c r="DD8" s="819"/>
      <c r="DE8" s="819"/>
      <c r="DF8" s="820"/>
      <c r="DG8" s="818" t="s">
        <v>584</v>
      </c>
      <c r="DH8" s="819"/>
      <c r="DI8" s="819"/>
      <c r="DJ8" s="819"/>
      <c r="DK8" s="820"/>
      <c r="DL8" s="818">
        <v>498</v>
      </c>
      <c r="DM8" s="819"/>
      <c r="DN8" s="819"/>
      <c r="DO8" s="819"/>
      <c r="DP8" s="820"/>
      <c r="DQ8" s="818">
        <v>448</v>
      </c>
      <c r="DR8" s="819"/>
      <c r="DS8" s="819"/>
      <c r="DT8" s="819"/>
      <c r="DU8" s="820"/>
      <c r="DV8" s="815"/>
      <c r="DW8" s="816"/>
      <c r="DX8" s="816"/>
      <c r="DY8" s="816"/>
      <c r="DZ8" s="821"/>
      <c r="EA8" s="219"/>
    </row>
    <row r="9" spans="1:131" s="220" customFormat="1" ht="26.25" customHeight="1" x14ac:dyDescent="0.2">
      <c r="A9" s="223">
        <v>3</v>
      </c>
      <c r="B9" s="822"/>
      <c r="C9" s="823"/>
      <c r="D9" s="823"/>
      <c r="E9" s="823"/>
      <c r="F9" s="823"/>
      <c r="G9" s="823"/>
      <c r="H9" s="823"/>
      <c r="I9" s="823"/>
      <c r="J9" s="823"/>
      <c r="K9" s="823"/>
      <c r="L9" s="823"/>
      <c r="M9" s="823"/>
      <c r="N9" s="823"/>
      <c r="O9" s="823"/>
      <c r="P9" s="824"/>
      <c r="Q9" s="825"/>
      <c r="R9" s="826"/>
      <c r="S9" s="826"/>
      <c r="T9" s="826"/>
      <c r="U9" s="826"/>
      <c r="V9" s="826"/>
      <c r="W9" s="826"/>
      <c r="X9" s="826"/>
      <c r="Y9" s="826"/>
      <c r="Z9" s="826"/>
      <c r="AA9" s="826"/>
      <c r="AB9" s="826"/>
      <c r="AC9" s="826"/>
      <c r="AD9" s="826"/>
      <c r="AE9" s="827"/>
      <c r="AF9" s="828"/>
      <c r="AG9" s="829"/>
      <c r="AH9" s="829"/>
      <c r="AI9" s="829"/>
      <c r="AJ9" s="830"/>
      <c r="AK9" s="811"/>
      <c r="AL9" s="812"/>
      <c r="AM9" s="812"/>
      <c r="AN9" s="812"/>
      <c r="AO9" s="812"/>
      <c r="AP9" s="812"/>
      <c r="AQ9" s="812"/>
      <c r="AR9" s="812"/>
      <c r="AS9" s="812"/>
      <c r="AT9" s="812"/>
      <c r="AU9" s="813"/>
      <c r="AV9" s="813"/>
      <c r="AW9" s="813"/>
      <c r="AX9" s="813"/>
      <c r="AY9" s="814"/>
      <c r="AZ9" s="216"/>
      <c r="BA9" s="216"/>
      <c r="BB9" s="216"/>
      <c r="BC9" s="216"/>
      <c r="BD9" s="216"/>
      <c r="BE9" s="217"/>
      <c r="BF9" s="217"/>
      <c r="BG9" s="217"/>
      <c r="BH9" s="217"/>
      <c r="BI9" s="217"/>
      <c r="BJ9" s="217"/>
      <c r="BK9" s="217"/>
      <c r="BL9" s="217"/>
      <c r="BM9" s="217"/>
      <c r="BN9" s="217"/>
      <c r="BO9" s="217"/>
      <c r="BP9" s="217"/>
      <c r="BQ9" s="223">
        <v>3</v>
      </c>
      <c r="BR9" s="224" t="s">
        <v>583</v>
      </c>
      <c r="BS9" s="815" t="s">
        <v>582</v>
      </c>
      <c r="BT9" s="816"/>
      <c r="BU9" s="816"/>
      <c r="BV9" s="816"/>
      <c r="BW9" s="816"/>
      <c r="BX9" s="816"/>
      <c r="BY9" s="816"/>
      <c r="BZ9" s="816"/>
      <c r="CA9" s="816"/>
      <c r="CB9" s="816"/>
      <c r="CC9" s="816"/>
      <c r="CD9" s="816"/>
      <c r="CE9" s="816"/>
      <c r="CF9" s="816"/>
      <c r="CG9" s="817"/>
      <c r="CH9" s="818">
        <v>-5</v>
      </c>
      <c r="CI9" s="819"/>
      <c r="CJ9" s="819"/>
      <c r="CK9" s="819"/>
      <c r="CL9" s="820"/>
      <c r="CM9" s="818">
        <v>30</v>
      </c>
      <c r="CN9" s="819"/>
      <c r="CO9" s="819"/>
      <c r="CP9" s="819"/>
      <c r="CQ9" s="820"/>
      <c r="CR9" s="818">
        <v>10</v>
      </c>
      <c r="CS9" s="819"/>
      <c r="CT9" s="819"/>
      <c r="CU9" s="819"/>
      <c r="CV9" s="820"/>
      <c r="CW9" s="818">
        <v>16</v>
      </c>
      <c r="CX9" s="819"/>
      <c r="CY9" s="819"/>
      <c r="CZ9" s="819"/>
      <c r="DA9" s="820"/>
      <c r="DB9" s="818" t="s">
        <v>584</v>
      </c>
      <c r="DC9" s="819"/>
      <c r="DD9" s="819"/>
      <c r="DE9" s="819"/>
      <c r="DF9" s="820"/>
      <c r="DG9" s="818" t="s">
        <v>584</v>
      </c>
      <c r="DH9" s="819"/>
      <c r="DI9" s="819"/>
      <c r="DJ9" s="819"/>
      <c r="DK9" s="820"/>
      <c r="DL9" s="818">
        <v>55</v>
      </c>
      <c r="DM9" s="819"/>
      <c r="DN9" s="819"/>
      <c r="DO9" s="819"/>
      <c r="DP9" s="820"/>
      <c r="DQ9" s="818">
        <v>17</v>
      </c>
      <c r="DR9" s="819"/>
      <c r="DS9" s="819"/>
      <c r="DT9" s="819"/>
      <c r="DU9" s="820"/>
      <c r="DV9" s="815"/>
      <c r="DW9" s="816"/>
      <c r="DX9" s="816"/>
      <c r="DY9" s="816"/>
      <c r="DZ9" s="821"/>
      <c r="EA9" s="219"/>
    </row>
    <row r="10" spans="1:131" s="220" customFormat="1" ht="26.25" customHeight="1" x14ac:dyDescent="0.2">
      <c r="A10" s="223">
        <v>4</v>
      </c>
      <c r="B10" s="822"/>
      <c r="C10" s="823"/>
      <c r="D10" s="823"/>
      <c r="E10" s="823"/>
      <c r="F10" s="823"/>
      <c r="G10" s="823"/>
      <c r="H10" s="823"/>
      <c r="I10" s="823"/>
      <c r="J10" s="823"/>
      <c r="K10" s="823"/>
      <c r="L10" s="823"/>
      <c r="M10" s="823"/>
      <c r="N10" s="823"/>
      <c r="O10" s="823"/>
      <c r="P10" s="824"/>
      <c r="Q10" s="825"/>
      <c r="R10" s="826"/>
      <c r="S10" s="826"/>
      <c r="T10" s="826"/>
      <c r="U10" s="826"/>
      <c r="V10" s="826"/>
      <c r="W10" s="826"/>
      <c r="X10" s="826"/>
      <c r="Y10" s="826"/>
      <c r="Z10" s="826"/>
      <c r="AA10" s="826"/>
      <c r="AB10" s="826"/>
      <c r="AC10" s="826"/>
      <c r="AD10" s="826"/>
      <c r="AE10" s="827"/>
      <c r="AF10" s="828"/>
      <c r="AG10" s="829"/>
      <c r="AH10" s="829"/>
      <c r="AI10" s="829"/>
      <c r="AJ10" s="830"/>
      <c r="AK10" s="811"/>
      <c r="AL10" s="812"/>
      <c r="AM10" s="812"/>
      <c r="AN10" s="812"/>
      <c r="AO10" s="812"/>
      <c r="AP10" s="812"/>
      <c r="AQ10" s="812"/>
      <c r="AR10" s="812"/>
      <c r="AS10" s="812"/>
      <c r="AT10" s="812"/>
      <c r="AU10" s="813"/>
      <c r="AV10" s="813"/>
      <c r="AW10" s="813"/>
      <c r="AX10" s="813"/>
      <c r="AY10" s="814"/>
      <c r="AZ10" s="216"/>
      <c r="BA10" s="216"/>
      <c r="BB10" s="216"/>
      <c r="BC10" s="216"/>
      <c r="BD10" s="216"/>
      <c r="BE10" s="217"/>
      <c r="BF10" s="217"/>
      <c r="BG10" s="217"/>
      <c r="BH10" s="217"/>
      <c r="BI10" s="217"/>
      <c r="BJ10" s="217"/>
      <c r="BK10" s="217"/>
      <c r="BL10" s="217"/>
      <c r="BM10" s="217"/>
      <c r="BN10" s="217"/>
      <c r="BO10" s="217"/>
      <c r="BP10" s="217"/>
      <c r="BQ10" s="223">
        <v>4</v>
      </c>
      <c r="BR10" s="224"/>
      <c r="BS10" s="815"/>
      <c r="BT10" s="816"/>
      <c r="BU10" s="816"/>
      <c r="BV10" s="816"/>
      <c r="BW10" s="816"/>
      <c r="BX10" s="816"/>
      <c r="BY10" s="816"/>
      <c r="BZ10" s="816"/>
      <c r="CA10" s="816"/>
      <c r="CB10" s="816"/>
      <c r="CC10" s="816"/>
      <c r="CD10" s="816"/>
      <c r="CE10" s="816"/>
      <c r="CF10" s="816"/>
      <c r="CG10" s="817"/>
      <c r="CH10" s="818"/>
      <c r="CI10" s="819"/>
      <c r="CJ10" s="819"/>
      <c r="CK10" s="819"/>
      <c r="CL10" s="820"/>
      <c r="CM10" s="818"/>
      <c r="CN10" s="819"/>
      <c r="CO10" s="819"/>
      <c r="CP10" s="819"/>
      <c r="CQ10" s="820"/>
      <c r="CR10" s="818"/>
      <c r="CS10" s="819"/>
      <c r="CT10" s="819"/>
      <c r="CU10" s="819"/>
      <c r="CV10" s="820"/>
      <c r="CW10" s="818"/>
      <c r="CX10" s="819"/>
      <c r="CY10" s="819"/>
      <c r="CZ10" s="819"/>
      <c r="DA10" s="820"/>
      <c r="DB10" s="818"/>
      <c r="DC10" s="819"/>
      <c r="DD10" s="819"/>
      <c r="DE10" s="819"/>
      <c r="DF10" s="820"/>
      <c r="DG10" s="818"/>
      <c r="DH10" s="819"/>
      <c r="DI10" s="819"/>
      <c r="DJ10" s="819"/>
      <c r="DK10" s="820"/>
      <c r="DL10" s="818"/>
      <c r="DM10" s="819"/>
      <c r="DN10" s="819"/>
      <c r="DO10" s="819"/>
      <c r="DP10" s="820"/>
      <c r="DQ10" s="818"/>
      <c r="DR10" s="819"/>
      <c r="DS10" s="819"/>
      <c r="DT10" s="819"/>
      <c r="DU10" s="820"/>
      <c r="DV10" s="815"/>
      <c r="DW10" s="816"/>
      <c r="DX10" s="816"/>
      <c r="DY10" s="816"/>
      <c r="DZ10" s="821"/>
      <c r="EA10" s="219"/>
    </row>
    <row r="11" spans="1:131" s="220" customFormat="1" ht="26.25" customHeight="1" x14ac:dyDescent="0.2">
      <c r="A11" s="223">
        <v>5</v>
      </c>
      <c r="B11" s="822"/>
      <c r="C11" s="823"/>
      <c r="D11" s="823"/>
      <c r="E11" s="823"/>
      <c r="F11" s="823"/>
      <c r="G11" s="823"/>
      <c r="H11" s="823"/>
      <c r="I11" s="823"/>
      <c r="J11" s="823"/>
      <c r="K11" s="823"/>
      <c r="L11" s="823"/>
      <c r="M11" s="823"/>
      <c r="N11" s="823"/>
      <c r="O11" s="823"/>
      <c r="P11" s="824"/>
      <c r="Q11" s="825"/>
      <c r="R11" s="826"/>
      <c r="S11" s="826"/>
      <c r="T11" s="826"/>
      <c r="U11" s="826"/>
      <c r="V11" s="826"/>
      <c r="W11" s="826"/>
      <c r="X11" s="826"/>
      <c r="Y11" s="826"/>
      <c r="Z11" s="826"/>
      <c r="AA11" s="826"/>
      <c r="AB11" s="826"/>
      <c r="AC11" s="826"/>
      <c r="AD11" s="826"/>
      <c r="AE11" s="827"/>
      <c r="AF11" s="828"/>
      <c r="AG11" s="829"/>
      <c r="AH11" s="829"/>
      <c r="AI11" s="829"/>
      <c r="AJ11" s="830"/>
      <c r="AK11" s="811"/>
      <c r="AL11" s="812"/>
      <c r="AM11" s="812"/>
      <c r="AN11" s="812"/>
      <c r="AO11" s="812"/>
      <c r="AP11" s="812"/>
      <c r="AQ11" s="812"/>
      <c r="AR11" s="812"/>
      <c r="AS11" s="812"/>
      <c r="AT11" s="812"/>
      <c r="AU11" s="813"/>
      <c r="AV11" s="813"/>
      <c r="AW11" s="813"/>
      <c r="AX11" s="813"/>
      <c r="AY11" s="814"/>
      <c r="AZ11" s="216"/>
      <c r="BA11" s="216"/>
      <c r="BB11" s="216"/>
      <c r="BC11" s="216"/>
      <c r="BD11" s="216"/>
      <c r="BE11" s="217"/>
      <c r="BF11" s="217"/>
      <c r="BG11" s="217"/>
      <c r="BH11" s="217"/>
      <c r="BI11" s="217"/>
      <c r="BJ11" s="217"/>
      <c r="BK11" s="217"/>
      <c r="BL11" s="217"/>
      <c r="BM11" s="217"/>
      <c r="BN11" s="217"/>
      <c r="BO11" s="217"/>
      <c r="BP11" s="217"/>
      <c r="BQ11" s="223">
        <v>5</v>
      </c>
      <c r="BR11" s="224"/>
      <c r="BS11" s="815"/>
      <c r="BT11" s="816"/>
      <c r="BU11" s="816"/>
      <c r="BV11" s="816"/>
      <c r="BW11" s="816"/>
      <c r="BX11" s="816"/>
      <c r="BY11" s="816"/>
      <c r="BZ11" s="816"/>
      <c r="CA11" s="816"/>
      <c r="CB11" s="816"/>
      <c r="CC11" s="816"/>
      <c r="CD11" s="816"/>
      <c r="CE11" s="816"/>
      <c r="CF11" s="816"/>
      <c r="CG11" s="817"/>
      <c r="CH11" s="818"/>
      <c r="CI11" s="819"/>
      <c r="CJ11" s="819"/>
      <c r="CK11" s="819"/>
      <c r="CL11" s="820"/>
      <c r="CM11" s="818"/>
      <c r="CN11" s="819"/>
      <c r="CO11" s="819"/>
      <c r="CP11" s="819"/>
      <c r="CQ11" s="820"/>
      <c r="CR11" s="818"/>
      <c r="CS11" s="819"/>
      <c r="CT11" s="819"/>
      <c r="CU11" s="819"/>
      <c r="CV11" s="820"/>
      <c r="CW11" s="818"/>
      <c r="CX11" s="819"/>
      <c r="CY11" s="819"/>
      <c r="CZ11" s="819"/>
      <c r="DA11" s="820"/>
      <c r="DB11" s="818"/>
      <c r="DC11" s="819"/>
      <c r="DD11" s="819"/>
      <c r="DE11" s="819"/>
      <c r="DF11" s="820"/>
      <c r="DG11" s="818"/>
      <c r="DH11" s="819"/>
      <c r="DI11" s="819"/>
      <c r="DJ11" s="819"/>
      <c r="DK11" s="820"/>
      <c r="DL11" s="818"/>
      <c r="DM11" s="819"/>
      <c r="DN11" s="819"/>
      <c r="DO11" s="819"/>
      <c r="DP11" s="820"/>
      <c r="DQ11" s="818"/>
      <c r="DR11" s="819"/>
      <c r="DS11" s="819"/>
      <c r="DT11" s="819"/>
      <c r="DU11" s="820"/>
      <c r="DV11" s="815"/>
      <c r="DW11" s="816"/>
      <c r="DX11" s="816"/>
      <c r="DY11" s="816"/>
      <c r="DZ11" s="821"/>
      <c r="EA11" s="219"/>
    </row>
    <row r="12" spans="1:131" s="220" customFormat="1" ht="26.25" customHeight="1" x14ac:dyDescent="0.2">
      <c r="A12" s="223">
        <v>6</v>
      </c>
      <c r="B12" s="822"/>
      <c r="C12" s="823"/>
      <c r="D12" s="823"/>
      <c r="E12" s="823"/>
      <c r="F12" s="823"/>
      <c r="G12" s="823"/>
      <c r="H12" s="823"/>
      <c r="I12" s="823"/>
      <c r="J12" s="823"/>
      <c r="K12" s="823"/>
      <c r="L12" s="823"/>
      <c r="M12" s="823"/>
      <c r="N12" s="823"/>
      <c r="O12" s="823"/>
      <c r="P12" s="824"/>
      <c r="Q12" s="825"/>
      <c r="R12" s="826"/>
      <c r="S12" s="826"/>
      <c r="T12" s="826"/>
      <c r="U12" s="826"/>
      <c r="V12" s="826"/>
      <c r="W12" s="826"/>
      <c r="X12" s="826"/>
      <c r="Y12" s="826"/>
      <c r="Z12" s="826"/>
      <c r="AA12" s="826"/>
      <c r="AB12" s="826"/>
      <c r="AC12" s="826"/>
      <c r="AD12" s="826"/>
      <c r="AE12" s="827"/>
      <c r="AF12" s="828"/>
      <c r="AG12" s="829"/>
      <c r="AH12" s="829"/>
      <c r="AI12" s="829"/>
      <c r="AJ12" s="830"/>
      <c r="AK12" s="811"/>
      <c r="AL12" s="812"/>
      <c r="AM12" s="812"/>
      <c r="AN12" s="812"/>
      <c r="AO12" s="812"/>
      <c r="AP12" s="812"/>
      <c r="AQ12" s="812"/>
      <c r="AR12" s="812"/>
      <c r="AS12" s="812"/>
      <c r="AT12" s="812"/>
      <c r="AU12" s="813"/>
      <c r="AV12" s="813"/>
      <c r="AW12" s="813"/>
      <c r="AX12" s="813"/>
      <c r="AY12" s="814"/>
      <c r="AZ12" s="216"/>
      <c r="BA12" s="216"/>
      <c r="BB12" s="216"/>
      <c r="BC12" s="216"/>
      <c r="BD12" s="216"/>
      <c r="BE12" s="217"/>
      <c r="BF12" s="217"/>
      <c r="BG12" s="217"/>
      <c r="BH12" s="217"/>
      <c r="BI12" s="217"/>
      <c r="BJ12" s="217"/>
      <c r="BK12" s="217"/>
      <c r="BL12" s="217"/>
      <c r="BM12" s="217"/>
      <c r="BN12" s="217"/>
      <c r="BO12" s="217"/>
      <c r="BP12" s="217"/>
      <c r="BQ12" s="223">
        <v>6</v>
      </c>
      <c r="BR12" s="224"/>
      <c r="BS12" s="815"/>
      <c r="BT12" s="816"/>
      <c r="BU12" s="816"/>
      <c r="BV12" s="816"/>
      <c r="BW12" s="816"/>
      <c r="BX12" s="816"/>
      <c r="BY12" s="816"/>
      <c r="BZ12" s="816"/>
      <c r="CA12" s="816"/>
      <c r="CB12" s="816"/>
      <c r="CC12" s="816"/>
      <c r="CD12" s="816"/>
      <c r="CE12" s="816"/>
      <c r="CF12" s="816"/>
      <c r="CG12" s="817"/>
      <c r="CH12" s="818"/>
      <c r="CI12" s="819"/>
      <c r="CJ12" s="819"/>
      <c r="CK12" s="819"/>
      <c r="CL12" s="820"/>
      <c r="CM12" s="818"/>
      <c r="CN12" s="819"/>
      <c r="CO12" s="819"/>
      <c r="CP12" s="819"/>
      <c r="CQ12" s="820"/>
      <c r="CR12" s="818"/>
      <c r="CS12" s="819"/>
      <c r="CT12" s="819"/>
      <c r="CU12" s="819"/>
      <c r="CV12" s="820"/>
      <c r="CW12" s="818"/>
      <c r="CX12" s="819"/>
      <c r="CY12" s="819"/>
      <c r="CZ12" s="819"/>
      <c r="DA12" s="820"/>
      <c r="DB12" s="818"/>
      <c r="DC12" s="819"/>
      <c r="DD12" s="819"/>
      <c r="DE12" s="819"/>
      <c r="DF12" s="820"/>
      <c r="DG12" s="818"/>
      <c r="DH12" s="819"/>
      <c r="DI12" s="819"/>
      <c r="DJ12" s="819"/>
      <c r="DK12" s="820"/>
      <c r="DL12" s="818"/>
      <c r="DM12" s="819"/>
      <c r="DN12" s="819"/>
      <c r="DO12" s="819"/>
      <c r="DP12" s="820"/>
      <c r="DQ12" s="818"/>
      <c r="DR12" s="819"/>
      <c r="DS12" s="819"/>
      <c r="DT12" s="819"/>
      <c r="DU12" s="820"/>
      <c r="DV12" s="815"/>
      <c r="DW12" s="816"/>
      <c r="DX12" s="816"/>
      <c r="DY12" s="816"/>
      <c r="DZ12" s="821"/>
      <c r="EA12" s="219"/>
    </row>
    <row r="13" spans="1:131" s="220" customFormat="1" ht="26.25" customHeight="1" x14ac:dyDescent="0.2">
      <c r="A13" s="223">
        <v>7</v>
      </c>
      <c r="B13" s="822"/>
      <c r="C13" s="823"/>
      <c r="D13" s="823"/>
      <c r="E13" s="823"/>
      <c r="F13" s="823"/>
      <c r="G13" s="823"/>
      <c r="H13" s="823"/>
      <c r="I13" s="823"/>
      <c r="J13" s="823"/>
      <c r="K13" s="823"/>
      <c r="L13" s="823"/>
      <c r="M13" s="823"/>
      <c r="N13" s="823"/>
      <c r="O13" s="823"/>
      <c r="P13" s="824"/>
      <c r="Q13" s="825"/>
      <c r="R13" s="826"/>
      <c r="S13" s="826"/>
      <c r="T13" s="826"/>
      <c r="U13" s="826"/>
      <c r="V13" s="826"/>
      <c r="W13" s="826"/>
      <c r="X13" s="826"/>
      <c r="Y13" s="826"/>
      <c r="Z13" s="826"/>
      <c r="AA13" s="826"/>
      <c r="AB13" s="826"/>
      <c r="AC13" s="826"/>
      <c r="AD13" s="826"/>
      <c r="AE13" s="827"/>
      <c r="AF13" s="828"/>
      <c r="AG13" s="829"/>
      <c r="AH13" s="829"/>
      <c r="AI13" s="829"/>
      <c r="AJ13" s="830"/>
      <c r="AK13" s="811"/>
      <c r="AL13" s="812"/>
      <c r="AM13" s="812"/>
      <c r="AN13" s="812"/>
      <c r="AO13" s="812"/>
      <c r="AP13" s="812"/>
      <c r="AQ13" s="812"/>
      <c r="AR13" s="812"/>
      <c r="AS13" s="812"/>
      <c r="AT13" s="812"/>
      <c r="AU13" s="813"/>
      <c r="AV13" s="813"/>
      <c r="AW13" s="813"/>
      <c r="AX13" s="813"/>
      <c r="AY13" s="814"/>
      <c r="AZ13" s="216"/>
      <c r="BA13" s="216"/>
      <c r="BB13" s="216"/>
      <c r="BC13" s="216"/>
      <c r="BD13" s="216"/>
      <c r="BE13" s="217"/>
      <c r="BF13" s="217"/>
      <c r="BG13" s="217"/>
      <c r="BH13" s="217"/>
      <c r="BI13" s="217"/>
      <c r="BJ13" s="217"/>
      <c r="BK13" s="217"/>
      <c r="BL13" s="217"/>
      <c r="BM13" s="217"/>
      <c r="BN13" s="217"/>
      <c r="BO13" s="217"/>
      <c r="BP13" s="217"/>
      <c r="BQ13" s="223">
        <v>7</v>
      </c>
      <c r="BR13" s="224"/>
      <c r="BS13" s="815"/>
      <c r="BT13" s="816"/>
      <c r="BU13" s="816"/>
      <c r="BV13" s="816"/>
      <c r="BW13" s="816"/>
      <c r="BX13" s="816"/>
      <c r="BY13" s="816"/>
      <c r="BZ13" s="816"/>
      <c r="CA13" s="816"/>
      <c r="CB13" s="816"/>
      <c r="CC13" s="816"/>
      <c r="CD13" s="816"/>
      <c r="CE13" s="816"/>
      <c r="CF13" s="816"/>
      <c r="CG13" s="817"/>
      <c r="CH13" s="818"/>
      <c r="CI13" s="819"/>
      <c r="CJ13" s="819"/>
      <c r="CK13" s="819"/>
      <c r="CL13" s="820"/>
      <c r="CM13" s="818"/>
      <c r="CN13" s="819"/>
      <c r="CO13" s="819"/>
      <c r="CP13" s="819"/>
      <c r="CQ13" s="820"/>
      <c r="CR13" s="818"/>
      <c r="CS13" s="819"/>
      <c r="CT13" s="819"/>
      <c r="CU13" s="819"/>
      <c r="CV13" s="820"/>
      <c r="CW13" s="818"/>
      <c r="CX13" s="819"/>
      <c r="CY13" s="819"/>
      <c r="CZ13" s="819"/>
      <c r="DA13" s="820"/>
      <c r="DB13" s="818"/>
      <c r="DC13" s="819"/>
      <c r="DD13" s="819"/>
      <c r="DE13" s="819"/>
      <c r="DF13" s="820"/>
      <c r="DG13" s="818"/>
      <c r="DH13" s="819"/>
      <c r="DI13" s="819"/>
      <c r="DJ13" s="819"/>
      <c r="DK13" s="820"/>
      <c r="DL13" s="818"/>
      <c r="DM13" s="819"/>
      <c r="DN13" s="819"/>
      <c r="DO13" s="819"/>
      <c r="DP13" s="820"/>
      <c r="DQ13" s="818"/>
      <c r="DR13" s="819"/>
      <c r="DS13" s="819"/>
      <c r="DT13" s="819"/>
      <c r="DU13" s="820"/>
      <c r="DV13" s="815"/>
      <c r="DW13" s="816"/>
      <c r="DX13" s="816"/>
      <c r="DY13" s="816"/>
      <c r="DZ13" s="821"/>
      <c r="EA13" s="219"/>
    </row>
    <row r="14" spans="1:131" s="220" customFormat="1" ht="26.25" customHeight="1" x14ac:dyDescent="0.2">
      <c r="A14" s="223">
        <v>8</v>
      </c>
      <c r="B14" s="822"/>
      <c r="C14" s="823"/>
      <c r="D14" s="823"/>
      <c r="E14" s="823"/>
      <c r="F14" s="823"/>
      <c r="G14" s="823"/>
      <c r="H14" s="823"/>
      <c r="I14" s="823"/>
      <c r="J14" s="823"/>
      <c r="K14" s="823"/>
      <c r="L14" s="823"/>
      <c r="M14" s="823"/>
      <c r="N14" s="823"/>
      <c r="O14" s="823"/>
      <c r="P14" s="824"/>
      <c r="Q14" s="825"/>
      <c r="R14" s="826"/>
      <c r="S14" s="826"/>
      <c r="T14" s="826"/>
      <c r="U14" s="826"/>
      <c r="V14" s="826"/>
      <c r="W14" s="826"/>
      <c r="X14" s="826"/>
      <c r="Y14" s="826"/>
      <c r="Z14" s="826"/>
      <c r="AA14" s="826"/>
      <c r="AB14" s="826"/>
      <c r="AC14" s="826"/>
      <c r="AD14" s="826"/>
      <c r="AE14" s="827"/>
      <c r="AF14" s="828"/>
      <c r="AG14" s="829"/>
      <c r="AH14" s="829"/>
      <c r="AI14" s="829"/>
      <c r="AJ14" s="830"/>
      <c r="AK14" s="811"/>
      <c r="AL14" s="812"/>
      <c r="AM14" s="812"/>
      <c r="AN14" s="812"/>
      <c r="AO14" s="812"/>
      <c r="AP14" s="812"/>
      <c r="AQ14" s="812"/>
      <c r="AR14" s="812"/>
      <c r="AS14" s="812"/>
      <c r="AT14" s="812"/>
      <c r="AU14" s="813"/>
      <c r="AV14" s="813"/>
      <c r="AW14" s="813"/>
      <c r="AX14" s="813"/>
      <c r="AY14" s="814"/>
      <c r="AZ14" s="216"/>
      <c r="BA14" s="216"/>
      <c r="BB14" s="216"/>
      <c r="BC14" s="216"/>
      <c r="BD14" s="216"/>
      <c r="BE14" s="217"/>
      <c r="BF14" s="217"/>
      <c r="BG14" s="217"/>
      <c r="BH14" s="217"/>
      <c r="BI14" s="217"/>
      <c r="BJ14" s="217"/>
      <c r="BK14" s="217"/>
      <c r="BL14" s="217"/>
      <c r="BM14" s="217"/>
      <c r="BN14" s="217"/>
      <c r="BO14" s="217"/>
      <c r="BP14" s="217"/>
      <c r="BQ14" s="223">
        <v>8</v>
      </c>
      <c r="BR14" s="224"/>
      <c r="BS14" s="815"/>
      <c r="BT14" s="816"/>
      <c r="BU14" s="816"/>
      <c r="BV14" s="816"/>
      <c r="BW14" s="816"/>
      <c r="BX14" s="816"/>
      <c r="BY14" s="816"/>
      <c r="BZ14" s="816"/>
      <c r="CA14" s="816"/>
      <c r="CB14" s="816"/>
      <c r="CC14" s="816"/>
      <c r="CD14" s="816"/>
      <c r="CE14" s="816"/>
      <c r="CF14" s="816"/>
      <c r="CG14" s="817"/>
      <c r="CH14" s="818"/>
      <c r="CI14" s="819"/>
      <c r="CJ14" s="819"/>
      <c r="CK14" s="819"/>
      <c r="CL14" s="820"/>
      <c r="CM14" s="818"/>
      <c r="CN14" s="819"/>
      <c r="CO14" s="819"/>
      <c r="CP14" s="819"/>
      <c r="CQ14" s="820"/>
      <c r="CR14" s="818"/>
      <c r="CS14" s="819"/>
      <c r="CT14" s="819"/>
      <c r="CU14" s="819"/>
      <c r="CV14" s="820"/>
      <c r="CW14" s="818"/>
      <c r="CX14" s="819"/>
      <c r="CY14" s="819"/>
      <c r="CZ14" s="819"/>
      <c r="DA14" s="820"/>
      <c r="DB14" s="818"/>
      <c r="DC14" s="819"/>
      <c r="DD14" s="819"/>
      <c r="DE14" s="819"/>
      <c r="DF14" s="820"/>
      <c r="DG14" s="818"/>
      <c r="DH14" s="819"/>
      <c r="DI14" s="819"/>
      <c r="DJ14" s="819"/>
      <c r="DK14" s="820"/>
      <c r="DL14" s="818"/>
      <c r="DM14" s="819"/>
      <c r="DN14" s="819"/>
      <c r="DO14" s="819"/>
      <c r="DP14" s="820"/>
      <c r="DQ14" s="818"/>
      <c r="DR14" s="819"/>
      <c r="DS14" s="819"/>
      <c r="DT14" s="819"/>
      <c r="DU14" s="820"/>
      <c r="DV14" s="815"/>
      <c r="DW14" s="816"/>
      <c r="DX14" s="816"/>
      <c r="DY14" s="816"/>
      <c r="DZ14" s="821"/>
      <c r="EA14" s="219"/>
    </row>
    <row r="15" spans="1:131" s="220" customFormat="1" ht="26.25" customHeight="1" x14ac:dyDescent="0.2">
      <c r="A15" s="223">
        <v>9</v>
      </c>
      <c r="B15" s="822"/>
      <c r="C15" s="823"/>
      <c r="D15" s="823"/>
      <c r="E15" s="823"/>
      <c r="F15" s="823"/>
      <c r="G15" s="823"/>
      <c r="H15" s="823"/>
      <c r="I15" s="823"/>
      <c r="J15" s="823"/>
      <c r="K15" s="823"/>
      <c r="L15" s="823"/>
      <c r="M15" s="823"/>
      <c r="N15" s="823"/>
      <c r="O15" s="823"/>
      <c r="P15" s="824"/>
      <c r="Q15" s="825"/>
      <c r="R15" s="826"/>
      <c r="S15" s="826"/>
      <c r="T15" s="826"/>
      <c r="U15" s="826"/>
      <c r="V15" s="826"/>
      <c r="W15" s="826"/>
      <c r="X15" s="826"/>
      <c r="Y15" s="826"/>
      <c r="Z15" s="826"/>
      <c r="AA15" s="826"/>
      <c r="AB15" s="826"/>
      <c r="AC15" s="826"/>
      <c r="AD15" s="826"/>
      <c r="AE15" s="827"/>
      <c r="AF15" s="828"/>
      <c r="AG15" s="829"/>
      <c r="AH15" s="829"/>
      <c r="AI15" s="829"/>
      <c r="AJ15" s="830"/>
      <c r="AK15" s="811"/>
      <c r="AL15" s="812"/>
      <c r="AM15" s="812"/>
      <c r="AN15" s="812"/>
      <c r="AO15" s="812"/>
      <c r="AP15" s="812"/>
      <c r="AQ15" s="812"/>
      <c r="AR15" s="812"/>
      <c r="AS15" s="812"/>
      <c r="AT15" s="812"/>
      <c r="AU15" s="813"/>
      <c r="AV15" s="813"/>
      <c r="AW15" s="813"/>
      <c r="AX15" s="813"/>
      <c r="AY15" s="814"/>
      <c r="AZ15" s="216"/>
      <c r="BA15" s="216"/>
      <c r="BB15" s="216"/>
      <c r="BC15" s="216"/>
      <c r="BD15" s="216"/>
      <c r="BE15" s="217"/>
      <c r="BF15" s="217"/>
      <c r="BG15" s="217"/>
      <c r="BH15" s="217"/>
      <c r="BI15" s="217"/>
      <c r="BJ15" s="217"/>
      <c r="BK15" s="217"/>
      <c r="BL15" s="217"/>
      <c r="BM15" s="217"/>
      <c r="BN15" s="217"/>
      <c r="BO15" s="217"/>
      <c r="BP15" s="217"/>
      <c r="BQ15" s="223">
        <v>9</v>
      </c>
      <c r="BR15" s="224"/>
      <c r="BS15" s="815"/>
      <c r="BT15" s="816"/>
      <c r="BU15" s="816"/>
      <c r="BV15" s="816"/>
      <c r="BW15" s="816"/>
      <c r="BX15" s="816"/>
      <c r="BY15" s="816"/>
      <c r="BZ15" s="816"/>
      <c r="CA15" s="816"/>
      <c r="CB15" s="816"/>
      <c r="CC15" s="816"/>
      <c r="CD15" s="816"/>
      <c r="CE15" s="816"/>
      <c r="CF15" s="816"/>
      <c r="CG15" s="817"/>
      <c r="CH15" s="818"/>
      <c r="CI15" s="819"/>
      <c r="CJ15" s="819"/>
      <c r="CK15" s="819"/>
      <c r="CL15" s="820"/>
      <c r="CM15" s="818"/>
      <c r="CN15" s="819"/>
      <c r="CO15" s="819"/>
      <c r="CP15" s="819"/>
      <c r="CQ15" s="820"/>
      <c r="CR15" s="818"/>
      <c r="CS15" s="819"/>
      <c r="CT15" s="819"/>
      <c r="CU15" s="819"/>
      <c r="CV15" s="820"/>
      <c r="CW15" s="818"/>
      <c r="CX15" s="819"/>
      <c r="CY15" s="819"/>
      <c r="CZ15" s="819"/>
      <c r="DA15" s="820"/>
      <c r="DB15" s="818"/>
      <c r="DC15" s="819"/>
      <c r="DD15" s="819"/>
      <c r="DE15" s="819"/>
      <c r="DF15" s="820"/>
      <c r="DG15" s="818"/>
      <c r="DH15" s="819"/>
      <c r="DI15" s="819"/>
      <c r="DJ15" s="819"/>
      <c r="DK15" s="820"/>
      <c r="DL15" s="818"/>
      <c r="DM15" s="819"/>
      <c r="DN15" s="819"/>
      <c r="DO15" s="819"/>
      <c r="DP15" s="820"/>
      <c r="DQ15" s="818"/>
      <c r="DR15" s="819"/>
      <c r="DS15" s="819"/>
      <c r="DT15" s="819"/>
      <c r="DU15" s="820"/>
      <c r="DV15" s="815"/>
      <c r="DW15" s="816"/>
      <c r="DX15" s="816"/>
      <c r="DY15" s="816"/>
      <c r="DZ15" s="821"/>
      <c r="EA15" s="219"/>
    </row>
    <row r="16" spans="1:131" s="220" customFormat="1" ht="26.25" customHeight="1" x14ac:dyDescent="0.2">
      <c r="A16" s="223">
        <v>10</v>
      </c>
      <c r="B16" s="822"/>
      <c r="C16" s="823"/>
      <c r="D16" s="823"/>
      <c r="E16" s="823"/>
      <c r="F16" s="823"/>
      <c r="G16" s="823"/>
      <c r="H16" s="823"/>
      <c r="I16" s="823"/>
      <c r="J16" s="823"/>
      <c r="K16" s="823"/>
      <c r="L16" s="823"/>
      <c r="M16" s="823"/>
      <c r="N16" s="823"/>
      <c r="O16" s="823"/>
      <c r="P16" s="824"/>
      <c r="Q16" s="825"/>
      <c r="R16" s="826"/>
      <c r="S16" s="826"/>
      <c r="T16" s="826"/>
      <c r="U16" s="826"/>
      <c r="V16" s="826"/>
      <c r="W16" s="826"/>
      <c r="X16" s="826"/>
      <c r="Y16" s="826"/>
      <c r="Z16" s="826"/>
      <c r="AA16" s="826"/>
      <c r="AB16" s="826"/>
      <c r="AC16" s="826"/>
      <c r="AD16" s="826"/>
      <c r="AE16" s="827"/>
      <c r="AF16" s="828"/>
      <c r="AG16" s="829"/>
      <c r="AH16" s="829"/>
      <c r="AI16" s="829"/>
      <c r="AJ16" s="830"/>
      <c r="AK16" s="811"/>
      <c r="AL16" s="812"/>
      <c r="AM16" s="812"/>
      <c r="AN16" s="812"/>
      <c r="AO16" s="812"/>
      <c r="AP16" s="812"/>
      <c r="AQ16" s="812"/>
      <c r="AR16" s="812"/>
      <c r="AS16" s="812"/>
      <c r="AT16" s="812"/>
      <c r="AU16" s="813"/>
      <c r="AV16" s="813"/>
      <c r="AW16" s="813"/>
      <c r="AX16" s="813"/>
      <c r="AY16" s="814"/>
      <c r="AZ16" s="216"/>
      <c r="BA16" s="216"/>
      <c r="BB16" s="216"/>
      <c r="BC16" s="216"/>
      <c r="BD16" s="216"/>
      <c r="BE16" s="217"/>
      <c r="BF16" s="217"/>
      <c r="BG16" s="217"/>
      <c r="BH16" s="217"/>
      <c r="BI16" s="217"/>
      <c r="BJ16" s="217"/>
      <c r="BK16" s="217"/>
      <c r="BL16" s="217"/>
      <c r="BM16" s="217"/>
      <c r="BN16" s="217"/>
      <c r="BO16" s="217"/>
      <c r="BP16" s="217"/>
      <c r="BQ16" s="223">
        <v>10</v>
      </c>
      <c r="BR16" s="224"/>
      <c r="BS16" s="815"/>
      <c r="BT16" s="816"/>
      <c r="BU16" s="816"/>
      <c r="BV16" s="816"/>
      <c r="BW16" s="816"/>
      <c r="BX16" s="816"/>
      <c r="BY16" s="816"/>
      <c r="BZ16" s="816"/>
      <c r="CA16" s="816"/>
      <c r="CB16" s="816"/>
      <c r="CC16" s="816"/>
      <c r="CD16" s="816"/>
      <c r="CE16" s="816"/>
      <c r="CF16" s="816"/>
      <c r="CG16" s="817"/>
      <c r="CH16" s="818"/>
      <c r="CI16" s="819"/>
      <c r="CJ16" s="819"/>
      <c r="CK16" s="819"/>
      <c r="CL16" s="820"/>
      <c r="CM16" s="818"/>
      <c r="CN16" s="819"/>
      <c r="CO16" s="819"/>
      <c r="CP16" s="819"/>
      <c r="CQ16" s="820"/>
      <c r="CR16" s="818"/>
      <c r="CS16" s="819"/>
      <c r="CT16" s="819"/>
      <c r="CU16" s="819"/>
      <c r="CV16" s="820"/>
      <c r="CW16" s="818"/>
      <c r="CX16" s="819"/>
      <c r="CY16" s="819"/>
      <c r="CZ16" s="819"/>
      <c r="DA16" s="820"/>
      <c r="DB16" s="818"/>
      <c r="DC16" s="819"/>
      <c r="DD16" s="819"/>
      <c r="DE16" s="819"/>
      <c r="DF16" s="820"/>
      <c r="DG16" s="818"/>
      <c r="DH16" s="819"/>
      <c r="DI16" s="819"/>
      <c r="DJ16" s="819"/>
      <c r="DK16" s="820"/>
      <c r="DL16" s="818"/>
      <c r="DM16" s="819"/>
      <c r="DN16" s="819"/>
      <c r="DO16" s="819"/>
      <c r="DP16" s="820"/>
      <c r="DQ16" s="818"/>
      <c r="DR16" s="819"/>
      <c r="DS16" s="819"/>
      <c r="DT16" s="819"/>
      <c r="DU16" s="820"/>
      <c r="DV16" s="815"/>
      <c r="DW16" s="816"/>
      <c r="DX16" s="816"/>
      <c r="DY16" s="816"/>
      <c r="DZ16" s="821"/>
      <c r="EA16" s="219"/>
    </row>
    <row r="17" spans="1:131" s="220" customFormat="1" ht="26.25" customHeight="1" x14ac:dyDescent="0.2">
      <c r="A17" s="223">
        <v>11</v>
      </c>
      <c r="B17" s="822"/>
      <c r="C17" s="823"/>
      <c r="D17" s="823"/>
      <c r="E17" s="823"/>
      <c r="F17" s="823"/>
      <c r="G17" s="823"/>
      <c r="H17" s="823"/>
      <c r="I17" s="823"/>
      <c r="J17" s="823"/>
      <c r="K17" s="823"/>
      <c r="L17" s="823"/>
      <c r="M17" s="823"/>
      <c r="N17" s="823"/>
      <c r="O17" s="823"/>
      <c r="P17" s="824"/>
      <c r="Q17" s="825"/>
      <c r="R17" s="826"/>
      <c r="S17" s="826"/>
      <c r="T17" s="826"/>
      <c r="U17" s="826"/>
      <c r="V17" s="826"/>
      <c r="W17" s="826"/>
      <c r="X17" s="826"/>
      <c r="Y17" s="826"/>
      <c r="Z17" s="826"/>
      <c r="AA17" s="826"/>
      <c r="AB17" s="826"/>
      <c r="AC17" s="826"/>
      <c r="AD17" s="826"/>
      <c r="AE17" s="827"/>
      <c r="AF17" s="828"/>
      <c r="AG17" s="829"/>
      <c r="AH17" s="829"/>
      <c r="AI17" s="829"/>
      <c r="AJ17" s="830"/>
      <c r="AK17" s="811"/>
      <c r="AL17" s="812"/>
      <c r="AM17" s="812"/>
      <c r="AN17" s="812"/>
      <c r="AO17" s="812"/>
      <c r="AP17" s="812"/>
      <c r="AQ17" s="812"/>
      <c r="AR17" s="812"/>
      <c r="AS17" s="812"/>
      <c r="AT17" s="812"/>
      <c r="AU17" s="813"/>
      <c r="AV17" s="813"/>
      <c r="AW17" s="813"/>
      <c r="AX17" s="813"/>
      <c r="AY17" s="814"/>
      <c r="AZ17" s="216"/>
      <c r="BA17" s="216"/>
      <c r="BB17" s="216"/>
      <c r="BC17" s="216"/>
      <c r="BD17" s="216"/>
      <c r="BE17" s="217"/>
      <c r="BF17" s="217"/>
      <c r="BG17" s="217"/>
      <c r="BH17" s="217"/>
      <c r="BI17" s="217"/>
      <c r="BJ17" s="217"/>
      <c r="BK17" s="217"/>
      <c r="BL17" s="217"/>
      <c r="BM17" s="217"/>
      <c r="BN17" s="217"/>
      <c r="BO17" s="217"/>
      <c r="BP17" s="217"/>
      <c r="BQ17" s="223">
        <v>11</v>
      </c>
      <c r="BR17" s="224"/>
      <c r="BS17" s="815"/>
      <c r="BT17" s="816"/>
      <c r="BU17" s="816"/>
      <c r="BV17" s="816"/>
      <c r="BW17" s="816"/>
      <c r="BX17" s="816"/>
      <c r="BY17" s="816"/>
      <c r="BZ17" s="816"/>
      <c r="CA17" s="816"/>
      <c r="CB17" s="816"/>
      <c r="CC17" s="816"/>
      <c r="CD17" s="816"/>
      <c r="CE17" s="816"/>
      <c r="CF17" s="816"/>
      <c r="CG17" s="817"/>
      <c r="CH17" s="818"/>
      <c r="CI17" s="819"/>
      <c r="CJ17" s="819"/>
      <c r="CK17" s="819"/>
      <c r="CL17" s="820"/>
      <c r="CM17" s="818"/>
      <c r="CN17" s="819"/>
      <c r="CO17" s="819"/>
      <c r="CP17" s="819"/>
      <c r="CQ17" s="820"/>
      <c r="CR17" s="818"/>
      <c r="CS17" s="819"/>
      <c r="CT17" s="819"/>
      <c r="CU17" s="819"/>
      <c r="CV17" s="820"/>
      <c r="CW17" s="818"/>
      <c r="CX17" s="819"/>
      <c r="CY17" s="819"/>
      <c r="CZ17" s="819"/>
      <c r="DA17" s="820"/>
      <c r="DB17" s="818"/>
      <c r="DC17" s="819"/>
      <c r="DD17" s="819"/>
      <c r="DE17" s="819"/>
      <c r="DF17" s="820"/>
      <c r="DG17" s="818"/>
      <c r="DH17" s="819"/>
      <c r="DI17" s="819"/>
      <c r="DJ17" s="819"/>
      <c r="DK17" s="820"/>
      <c r="DL17" s="818"/>
      <c r="DM17" s="819"/>
      <c r="DN17" s="819"/>
      <c r="DO17" s="819"/>
      <c r="DP17" s="820"/>
      <c r="DQ17" s="818"/>
      <c r="DR17" s="819"/>
      <c r="DS17" s="819"/>
      <c r="DT17" s="819"/>
      <c r="DU17" s="820"/>
      <c r="DV17" s="815"/>
      <c r="DW17" s="816"/>
      <c r="DX17" s="816"/>
      <c r="DY17" s="816"/>
      <c r="DZ17" s="821"/>
      <c r="EA17" s="219"/>
    </row>
    <row r="18" spans="1:131" s="220" customFormat="1" ht="26.25" customHeight="1" x14ac:dyDescent="0.2">
      <c r="A18" s="223">
        <v>12</v>
      </c>
      <c r="B18" s="822"/>
      <c r="C18" s="823"/>
      <c r="D18" s="823"/>
      <c r="E18" s="823"/>
      <c r="F18" s="823"/>
      <c r="G18" s="823"/>
      <c r="H18" s="823"/>
      <c r="I18" s="823"/>
      <c r="J18" s="823"/>
      <c r="K18" s="823"/>
      <c r="L18" s="823"/>
      <c r="M18" s="823"/>
      <c r="N18" s="823"/>
      <c r="O18" s="823"/>
      <c r="P18" s="824"/>
      <c r="Q18" s="825"/>
      <c r="R18" s="826"/>
      <c r="S18" s="826"/>
      <c r="T18" s="826"/>
      <c r="U18" s="826"/>
      <c r="V18" s="826"/>
      <c r="W18" s="826"/>
      <c r="X18" s="826"/>
      <c r="Y18" s="826"/>
      <c r="Z18" s="826"/>
      <c r="AA18" s="826"/>
      <c r="AB18" s="826"/>
      <c r="AC18" s="826"/>
      <c r="AD18" s="826"/>
      <c r="AE18" s="827"/>
      <c r="AF18" s="828"/>
      <c r="AG18" s="829"/>
      <c r="AH18" s="829"/>
      <c r="AI18" s="829"/>
      <c r="AJ18" s="830"/>
      <c r="AK18" s="811"/>
      <c r="AL18" s="812"/>
      <c r="AM18" s="812"/>
      <c r="AN18" s="812"/>
      <c r="AO18" s="812"/>
      <c r="AP18" s="812"/>
      <c r="AQ18" s="812"/>
      <c r="AR18" s="812"/>
      <c r="AS18" s="812"/>
      <c r="AT18" s="812"/>
      <c r="AU18" s="813"/>
      <c r="AV18" s="813"/>
      <c r="AW18" s="813"/>
      <c r="AX18" s="813"/>
      <c r="AY18" s="814"/>
      <c r="AZ18" s="216"/>
      <c r="BA18" s="216"/>
      <c r="BB18" s="216"/>
      <c r="BC18" s="216"/>
      <c r="BD18" s="216"/>
      <c r="BE18" s="217"/>
      <c r="BF18" s="217"/>
      <c r="BG18" s="217"/>
      <c r="BH18" s="217"/>
      <c r="BI18" s="217"/>
      <c r="BJ18" s="217"/>
      <c r="BK18" s="217"/>
      <c r="BL18" s="217"/>
      <c r="BM18" s="217"/>
      <c r="BN18" s="217"/>
      <c r="BO18" s="217"/>
      <c r="BP18" s="217"/>
      <c r="BQ18" s="223">
        <v>12</v>
      </c>
      <c r="BR18" s="224"/>
      <c r="BS18" s="815"/>
      <c r="BT18" s="816"/>
      <c r="BU18" s="816"/>
      <c r="BV18" s="816"/>
      <c r="BW18" s="816"/>
      <c r="BX18" s="816"/>
      <c r="BY18" s="816"/>
      <c r="BZ18" s="816"/>
      <c r="CA18" s="816"/>
      <c r="CB18" s="816"/>
      <c r="CC18" s="816"/>
      <c r="CD18" s="816"/>
      <c r="CE18" s="816"/>
      <c r="CF18" s="816"/>
      <c r="CG18" s="817"/>
      <c r="CH18" s="818"/>
      <c r="CI18" s="819"/>
      <c r="CJ18" s="819"/>
      <c r="CK18" s="819"/>
      <c r="CL18" s="820"/>
      <c r="CM18" s="818"/>
      <c r="CN18" s="819"/>
      <c r="CO18" s="819"/>
      <c r="CP18" s="819"/>
      <c r="CQ18" s="820"/>
      <c r="CR18" s="818"/>
      <c r="CS18" s="819"/>
      <c r="CT18" s="819"/>
      <c r="CU18" s="819"/>
      <c r="CV18" s="820"/>
      <c r="CW18" s="818"/>
      <c r="CX18" s="819"/>
      <c r="CY18" s="819"/>
      <c r="CZ18" s="819"/>
      <c r="DA18" s="820"/>
      <c r="DB18" s="818"/>
      <c r="DC18" s="819"/>
      <c r="DD18" s="819"/>
      <c r="DE18" s="819"/>
      <c r="DF18" s="820"/>
      <c r="DG18" s="818"/>
      <c r="DH18" s="819"/>
      <c r="DI18" s="819"/>
      <c r="DJ18" s="819"/>
      <c r="DK18" s="820"/>
      <c r="DL18" s="818"/>
      <c r="DM18" s="819"/>
      <c r="DN18" s="819"/>
      <c r="DO18" s="819"/>
      <c r="DP18" s="820"/>
      <c r="DQ18" s="818"/>
      <c r="DR18" s="819"/>
      <c r="DS18" s="819"/>
      <c r="DT18" s="819"/>
      <c r="DU18" s="820"/>
      <c r="DV18" s="815"/>
      <c r="DW18" s="816"/>
      <c r="DX18" s="816"/>
      <c r="DY18" s="816"/>
      <c r="DZ18" s="821"/>
      <c r="EA18" s="219"/>
    </row>
    <row r="19" spans="1:131" s="220" customFormat="1" ht="26.25" customHeight="1" x14ac:dyDescent="0.2">
      <c r="A19" s="223">
        <v>13</v>
      </c>
      <c r="B19" s="822"/>
      <c r="C19" s="823"/>
      <c r="D19" s="823"/>
      <c r="E19" s="823"/>
      <c r="F19" s="823"/>
      <c r="G19" s="823"/>
      <c r="H19" s="823"/>
      <c r="I19" s="823"/>
      <c r="J19" s="823"/>
      <c r="K19" s="823"/>
      <c r="L19" s="823"/>
      <c r="M19" s="823"/>
      <c r="N19" s="823"/>
      <c r="O19" s="823"/>
      <c r="P19" s="824"/>
      <c r="Q19" s="825"/>
      <c r="R19" s="826"/>
      <c r="S19" s="826"/>
      <c r="T19" s="826"/>
      <c r="U19" s="826"/>
      <c r="V19" s="826"/>
      <c r="W19" s="826"/>
      <c r="X19" s="826"/>
      <c r="Y19" s="826"/>
      <c r="Z19" s="826"/>
      <c r="AA19" s="826"/>
      <c r="AB19" s="826"/>
      <c r="AC19" s="826"/>
      <c r="AD19" s="826"/>
      <c r="AE19" s="827"/>
      <c r="AF19" s="828"/>
      <c r="AG19" s="829"/>
      <c r="AH19" s="829"/>
      <c r="AI19" s="829"/>
      <c r="AJ19" s="830"/>
      <c r="AK19" s="811"/>
      <c r="AL19" s="812"/>
      <c r="AM19" s="812"/>
      <c r="AN19" s="812"/>
      <c r="AO19" s="812"/>
      <c r="AP19" s="812"/>
      <c r="AQ19" s="812"/>
      <c r="AR19" s="812"/>
      <c r="AS19" s="812"/>
      <c r="AT19" s="812"/>
      <c r="AU19" s="813"/>
      <c r="AV19" s="813"/>
      <c r="AW19" s="813"/>
      <c r="AX19" s="813"/>
      <c r="AY19" s="814"/>
      <c r="AZ19" s="216"/>
      <c r="BA19" s="216"/>
      <c r="BB19" s="216"/>
      <c r="BC19" s="216"/>
      <c r="BD19" s="216"/>
      <c r="BE19" s="217"/>
      <c r="BF19" s="217"/>
      <c r="BG19" s="217"/>
      <c r="BH19" s="217"/>
      <c r="BI19" s="217"/>
      <c r="BJ19" s="217"/>
      <c r="BK19" s="217"/>
      <c r="BL19" s="217"/>
      <c r="BM19" s="217"/>
      <c r="BN19" s="217"/>
      <c r="BO19" s="217"/>
      <c r="BP19" s="217"/>
      <c r="BQ19" s="223">
        <v>13</v>
      </c>
      <c r="BR19" s="224"/>
      <c r="BS19" s="815"/>
      <c r="BT19" s="816"/>
      <c r="BU19" s="816"/>
      <c r="BV19" s="816"/>
      <c r="BW19" s="816"/>
      <c r="BX19" s="816"/>
      <c r="BY19" s="816"/>
      <c r="BZ19" s="816"/>
      <c r="CA19" s="816"/>
      <c r="CB19" s="816"/>
      <c r="CC19" s="816"/>
      <c r="CD19" s="816"/>
      <c r="CE19" s="816"/>
      <c r="CF19" s="816"/>
      <c r="CG19" s="817"/>
      <c r="CH19" s="818"/>
      <c r="CI19" s="819"/>
      <c r="CJ19" s="819"/>
      <c r="CK19" s="819"/>
      <c r="CL19" s="820"/>
      <c r="CM19" s="818"/>
      <c r="CN19" s="819"/>
      <c r="CO19" s="819"/>
      <c r="CP19" s="819"/>
      <c r="CQ19" s="820"/>
      <c r="CR19" s="818"/>
      <c r="CS19" s="819"/>
      <c r="CT19" s="819"/>
      <c r="CU19" s="819"/>
      <c r="CV19" s="820"/>
      <c r="CW19" s="818"/>
      <c r="CX19" s="819"/>
      <c r="CY19" s="819"/>
      <c r="CZ19" s="819"/>
      <c r="DA19" s="820"/>
      <c r="DB19" s="818"/>
      <c r="DC19" s="819"/>
      <c r="DD19" s="819"/>
      <c r="DE19" s="819"/>
      <c r="DF19" s="820"/>
      <c r="DG19" s="818"/>
      <c r="DH19" s="819"/>
      <c r="DI19" s="819"/>
      <c r="DJ19" s="819"/>
      <c r="DK19" s="820"/>
      <c r="DL19" s="818"/>
      <c r="DM19" s="819"/>
      <c r="DN19" s="819"/>
      <c r="DO19" s="819"/>
      <c r="DP19" s="820"/>
      <c r="DQ19" s="818"/>
      <c r="DR19" s="819"/>
      <c r="DS19" s="819"/>
      <c r="DT19" s="819"/>
      <c r="DU19" s="820"/>
      <c r="DV19" s="815"/>
      <c r="DW19" s="816"/>
      <c r="DX19" s="816"/>
      <c r="DY19" s="816"/>
      <c r="DZ19" s="821"/>
      <c r="EA19" s="219"/>
    </row>
    <row r="20" spans="1:131" s="220" customFormat="1" ht="26.25" customHeight="1" x14ac:dyDescent="0.2">
      <c r="A20" s="223">
        <v>14</v>
      </c>
      <c r="B20" s="822"/>
      <c r="C20" s="823"/>
      <c r="D20" s="823"/>
      <c r="E20" s="823"/>
      <c r="F20" s="823"/>
      <c r="G20" s="823"/>
      <c r="H20" s="823"/>
      <c r="I20" s="823"/>
      <c r="J20" s="823"/>
      <c r="K20" s="823"/>
      <c r="L20" s="823"/>
      <c r="M20" s="823"/>
      <c r="N20" s="823"/>
      <c r="O20" s="823"/>
      <c r="P20" s="824"/>
      <c r="Q20" s="825"/>
      <c r="R20" s="826"/>
      <c r="S20" s="826"/>
      <c r="T20" s="826"/>
      <c r="U20" s="826"/>
      <c r="V20" s="826"/>
      <c r="W20" s="826"/>
      <c r="X20" s="826"/>
      <c r="Y20" s="826"/>
      <c r="Z20" s="826"/>
      <c r="AA20" s="826"/>
      <c r="AB20" s="826"/>
      <c r="AC20" s="826"/>
      <c r="AD20" s="826"/>
      <c r="AE20" s="827"/>
      <c r="AF20" s="828"/>
      <c r="AG20" s="829"/>
      <c r="AH20" s="829"/>
      <c r="AI20" s="829"/>
      <c r="AJ20" s="830"/>
      <c r="AK20" s="811"/>
      <c r="AL20" s="812"/>
      <c r="AM20" s="812"/>
      <c r="AN20" s="812"/>
      <c r="AO20" s="812"/>
      <c r="AP20" s="812"/>
      <c r="AQ20" s="812"/>
      <c r="AR20" s="812"/>
      <c r="AS20" s="812"/>
      <c r="AT20" s="812"/>
      <c r="AU20" s="813"/>
      <c r="AV20" s="813"/>
      <c r="AW20" s="813"/>
      <c r="AX20" s="813"/>
      <c r="AY20" s="814"/>
      <c r="AZ20" s="216"/>
      <c r="BA20" s="216"/>
      <c r="BB20" s="216"/>
      <c r="BC20" s="216"/>
      <c r="BD20" s="216"/>
      <c r="BE20" s="217"/>
      <c r="BF20" s="217"/>
      <c r="BG20" s="217"/>
      <c r="BH20" s="217"/>
      <c r="BI20" s="217"/>
      <c r="BJ20" s="217"/>
      <c r="BK20" s="217"/>
      <c r="BL20" s="217"/>
      <c r="BM20" s="217"/>
      <c r="BN20" s="217"/>
      <c r="BO20" s="217"/>
      <c r="BP20" s="217"/>
      <c r="BQ20" s="223">
        <v>14</v>
      </c>
      <c r="BR20" s="224"/>
      <c r="BS20" s="815"/>
      <c r="BT20" s="816"/>
      <c r="BU20" s="816"/>
      <c r="BV20" s="816"/>
      <c r="BW20" s="816"/>
      <c r="BX20" s="816"/>
      <c r="BY20" s="816"/>
      <c r="BZ20" s="816"/>
      <c r="CA20" s="816"/>
      <c r="CB20" s="816"/>
      <c r="CC20" s="816"/>
      <c r="CD20" s="816"/>
      <c r="CE20" s="816"/>
      <c r="CF20" s="816"/>
      <c r="CG20" s="817"/>
      <c r="CH20" s="818"/>
      <c r="CI20" s="819"/>
      <c r="CJ20" s="819"/>
      <c r="CK20" s="819"/>
      <c r="CL20" s="820"/>
      <c r="CM20" s="818"/>
      <c r="CN20" s="819"/>
      <c r="CO20" s="819"/>
      <c r="CP20" s="819"/>
      <c r="CQ20" s="820"/>
      <c r="CR20" s="818"/>
      <c r="CS20" s="819"/>
      <c r="CT20" s="819"/>
      <c r="CU20" s="819"/>
      <c r="CV20" s="820"/>
      <c r="CW20" s="818"/>
      <c r="CX20" s="819"/>
      <c r="CY20" s="819"/>
      <c r="CZ20" s="819"/>
      <c r="DA20" s="820"/>
      <c r="DB20" s="818"/>
      <c r="DC20" s="819"/>
      <c r="DD20" s="819"/>
      <c r="DE20" s="819"/>
      <c r="DF20" s="820"/>
      <c r="DG20" s="818"/>
      <c r="DH20" s="819"/>
      <c r="DI20" s="819"/>
      <c r="DJ20" s="819"/>
      <c r="DK20" s="820"/>
      <c r="DL20" s="818"/>
      <c r="DM20" s="819"/>
      <c r="DN20" s="819"/>
      <c r="DO20" s="819"/>
      <c r="DP20" s="820"/>
      <c r="DQ20" s="818"/>
      <c r="DR20" s="819"/>
      <c r="DS20" s="819"/>
      <c r="DT20" s="819"/>
      <c r="DU20" s="820"/>
      <c r="DV20" s="815"/>
      <c r="DW20" s="816"/>
      <c r="DX20" s="816"/>
      <c r="DY20" s="816"/>
      <c r="DZ20" s="821"/>
      <c r="EA20" s="219"/>
    </row>
    <row r="21" spans="1:131" s="220" customFormat="1" ht="26.25" customHeight="1" thickBot="1" x14ac:dyDescent="0.25">
      <c r="A21" s="223">
        <v>15</v>
      </c>
      <c r="B21" s="822"/>
      <c r="C21" s="823"/>
      <c r="D21" s="823"/>
      <c r="E21" s="823"/>
      <c r="F21" s="823"/>
      <c r="G21" s="823"/>
      <c r="H21" s="823"/>
      <c r="I21" s="823"/>
      <c r="J21" s="823"/>
      <c r="K21" s="823"/>
      <c r="L21" s="823"/>
      <c r="M21" s="823"/>
      <c r="N21" s="823"/>
      <c r="O21" s="823"/>
      <c r="P21" s="824"/>
      <c r="Q21" s="825"/>
      <c r="R21" s="826"/>
      <c r="S21" s="826"/>
      <c r="T21" s="826"/>
      <c r="U21" s="826"/>
      <c r="V21" s="826"/>
      <c r="W21" s="826"/>
      <c r="X21" s="826"/>
      <c r="Y21" s="826"/>
      <c r="Z21" s="826"/>
      <c r="AA21" s="826"/>
      <c r="AB21" s="826"/>
      <c r="AC21" s="826"/>
      <c r="AD21" s="826"/>
      <c r="AE21" s="827"/>
      <c r="AF21" s="828"/>
      <c r="AG21" s="829"/>
      <c r="AH21" s="829"/>
      <c r="AI21" s="829"/>
      <c r="AJ21" s="830"/>
      <c r="AK21" s="811"/>
      <c r="AL21" s="812"/>
      <c r="AM21" s="812"/>
      <c r="AN21" s="812"/>
      <c r="AO21" s="812"/>
      <c r="AP21" s="812"/>
      <c r="AQ21" s="812"/>
      <c r="AR21" s="812"/>
      <c r="AS21" s="812"/>
      <c r="AT21" s="812"/>
      <c r="AU21" s="813"/>
      <c r="AV21" s="813"/>
      <c r="AW21" s="813"/>
      <c r="AX21" s="813"/>
      <c r="AY21" s="814"/>
      <c r="AZ21" s="216"/>
      <c r="BA21" s="216"/>
      <c r="BB21" s="216"/>
      <c r="BC21" s="216"/>
      <c r="BD21" s="216"/>
      <c r="BE21" s="217"/>
      <c r="BF21" s="217"/>
      <c r="BG21" s="217"/>
      <c r="BH21" s="217"/>
      <c r="BI21" s="217"/>
      <c r="BJ21" s="217"/>
      <c r="BK21" s="217"/>
      <c r="BL21" s="217"/>
      <c r="BM21" s="217"/>
      <c r="BN21" s="217"/>
      <c r="BO21" s="217"/>
      <c r="BP21" s="217"/>
      <c r="BQ21" s="223">
        <v>15</v>
      </c>
      <c r="BR21" s="224"/>
      <c r="BS21" s="815"/>
      <c r="BT21" s="816"/>
      <c r="BU21" s="816"/>
      <c r="BV21" s="816"/>
      <c r="BW21" s="816"/>
      <c r="BX21" s="816"/>
      <c r="BY21" s="816"/>
      <c r="BZ21" s="816"/>
      <c r="CA21" s="816"/>
      <c r="CB21" s="816"/>
      <c r="CC21" s="816"/>
      <c r="CD21" s="816"/>
      <c r="CE21" s="816"/>
      <c r="CF21" s="816"/>
      <c r="CG21" s="817"/>
      <c r="CH21" s="818"/>
      <c r="CI21" s="819"/>
      <c r="CJ21" s="819"/>
      <c r="CK21" s="819"/>
      <c r="CL21" s="820"/>
      <c r="CM21" s="818"/>
      <c r="CN21" s="819"/>
      <c r="CO21" s="819"/>
      <c r="CP21" s="819"/>
      <c r="CQ21" s="820"/>
      <c r="CR21" s="818"/>
      <c r="CS21" s="819"/>
      <c r="CT21" s="819"/>
      <c r="CU21" s="819"/>
      <c r="CV21" s="820"/>
      <c r="CW21" s="818"/>
      <c r="CX21" s="819"/>
      <c r="CY21" s="819"/>
      <c r="CZ21" s="819"/>
      <c r="DA21" s="820"/>
      <c r="DB21" s="818"/>
      <c r="DC21" s="819"/>
      <c r="DD21" s="819"/>
      <c r="DE21" s="819"/>
      <c r="DF21" s="820"/>
      <c r="DG21" s="818"/>
      <c r="DH21" s="819"/>
      <c r="DI21" s="819"/>
      <c r="DJ21" s="819"/>
      <c r="DK21" s="820"/>
      <c r="DL21" s="818"/>
      <c r="DM21" s="819"/>
      <c r="DN21" s="819"/>
      <c r="DO21" s="819"/>
      <c r="DP21" s="820"/>
      <c r="DQ21" s="818"/>
      <c r="DR21" s="819"/>
      <c r="DS21" s="819"/>
      <c r="DT21" s="819"/>
      <c r="DU21" s="820"/>
      <c r="DV21" s="815"/>
      <c r="DW21" s="816"/>
      <c r="DX21" s="816"/>
      <c r="DY21" s="816"/>
      <c r="DZ21" s="821"/>
      <c r="EA21" s="219"/>
    </row>
    <row r="22" spans="1:131" s="220" customFormat="1" ht="26.25" customHeight="1" x14ac:dyDescent="0.2">
      <c r="A22" s="223">
        <v>16</v>
      </c>
      <c r="B22" s="822"/>
      <c r="C22" s="823"/>
      <c r="D22" s="823"/>
      <c r="E22" s="823"/>
      <c r="F22" s="823"/>
      <c r="G22" s="823"/>
      <c r="H22" s="823"/>
      <c r="I22" s="823"/>
      <c r="J22" s="823"/>
      <c r="K22" s="823"/>
      <c r="L22" s="823"/>
      <c r="M22" s="823"/>
      <c r="N22" s="823"/>
      <c r="O22" s="823"/>
      <c r="P22" s="824"/>
      <c r="Q22" s="841"/>
      <c r="R22" s="842"/>
      <c r="S22" s="842"/>
      <c r="T22" s="842"/>
      <c r="U22" s="842"/>
      <c r="V22" s="842"/>
      <c r="W22" s="842"/>
      <c r="X22" s="842"/>
      <c r="Y22" s="842"/>
      <c r="Z22" s="842"/>
      <c r="AA22" s="842"/>
      <c r="AB22" s="842"/>
      <c r="AC22" s="842"/>
      <c r="AD22" s="842"/>
      <c r="AE22" s="843"/>
      <c r="AF22" s="828"/>
      <c r="AG22" s="829"/>
      <c r="AH22" s="829"/>
      <c r="AI22" s="829"/>
      <c r="AJ22" s="830"/>
      <c r="AK22" s="844"/>
      <c r="AL22" s="845"/>
      <c r="AM22" s="845"/>
      <c r="AN22" s="845"/>
      <c r="AO22" s="845"/>
      <c r="AP22" s="845"/>
      <c r="AQ22" s="845"/>
      <c r="AR22" s="845"/>
      <c r="AS22" s="845"/>
      <c r="AT22" s="845"/>
      <c r="AU22" s="846"/>
      <c r="AV22" s="846"/>
      <c r="AW22" s="846"/>
      <c r="AX22" s="846"/>
      <c r="AY22" s="847"/>
      <c r="AZ22" s="848" t="s">
        <v>386</v>
      </c>
      <c r="BA22" s="848"/>
      <c r="BB22" s="848"/>
      <c r="BC22" s="848"/>
      <c r="BD22" s="849"/>
      <c r="BE22" s="217"/>
      <c r="BF22" s="217"/>
      <c r="BG22" s="217"/>
      <c r="BH22" s="217"/>
      <c r="BI22" s="217"/>
      <c r="BJ22" s="217"/>
      <c r="BK22" s="217"/>
      <c r="BL22" s="217"/>
      <c r="BM22" s="217"/>
      <c r="BN22" s="217"/>
      <c r="BO22" s="217"/>
      <c r="BP22" s="217"/>
      <c r="BQ22" s="223">
        <v>16</v>
      </c>
      <c r="BR22" s="224"/>
      <c r="BS22" s="815"/>
      <c r="BT22" s="816"/>
      <c r="BU22" s="816"/>
      <c r="BV22" s="816"/>
      <c r="BW22" s="816"/>
      <c r="BX22" s="816"/>
      <c r="BY22" s="816"/>
      <c r="BZ22" s="816"/>
      <c r="CA22" s="816"/>
      <c r="CB22" s="816"/>
      <c r="CC22" s="816"/>
      <c r="CD22" s="816"/>
      <c r="CE22" s="816"/>
      <c r="CF22" s="816"/>
      <c r="CG22" s="817"/>
      <c r="CH22" s="818"/>
      <c r="CI22" s="819"/>
      <c r="CJ22" s="819"/>
      <c r="CK22" s="819"/>
      <c r="CL22" s="820"/>
      <c r="CM22" s="818"/>
      <c r="CN22" s="819"/>
      <c r="CO22" s="819"/>
      <c r="CP22" s="819"/>
      <c r="CQ22" s="820"/>
      <c r="CR22" s="818"/>
      <c r="CS22" s="819"/>
      <c r="CT22" s="819"/>
      <c r="CU22" s="819"/>
      <c r="CV22" s="820"/>
      <c r="CW22" s="818"/>
      <c r="CX22" s="819"/>
      <c r="CY22" s="819"/>
      <c r="CZ22" s="819"/>
      <c r="DA22" s="820"/>
      <c r="DB22" s="818"/>
      <c r="DC22" s="819"/>
      <c r="DD22" s="819"/>
      <c r="DE22" s="819"/>
      <c r="DF22" s="820"/>
      <c r="DG22" s="818"/>
      <c r="DH22" s="819"/>
      <c r="DI22" s="819"/>
      <c r="DJ22" s="819"/>
      <c r="DK22" s="820"/>
      <c r="DL22" s="818"/>
      <c r="DM22" s="819"/>
      <c r="DN22" s="819"/>
      <c r="DO22" s="819"/>
      <c r="DP22" s="820"/>
      <c r="DQ22" s="818"/>
      <c r="DR22" s="819"/>
      <c r="DS22" s="819"/>
      <c r="DT22" s="819"/>
      <c r="DU22" s="820"/>
      <c r="DV22" s="815"/>
      <c r="DW22" s="816"/>
      <c r="DX22" s="816"/>
      <c r="DY22" s="816"/>
      <c r="DZ22" s="821"/>
      <c r="EA22" s="219"/>
    </row>
    <row r="23" spans="1:131" s="220" customFormat="1" ht="26.25" customHeight="1" thickBot="1" x14ac:dyDescent="0.25">
      <c r="A23" s="225" t="s">
        <v>387</v>
      </c>
      <c r="B23" s="831" t="s">
        <v>388</v>
      </c>
      <c r="C23" s="832"/>
      <c r="D23" s="832"/>
      <c r="E23" s="832"/>
      <c r="F23" s="832"/>
      <c r="G23" s="832"/>
      <c r="H23" s="832"/>
      <c r="I23" s="832"/>
      <c r="J23" s="832"/>
      <c r="K23" s="832"/>
      <c r="L23" s="832"/>
      <c r="M23" s="832"/>
      <c r="N23" s="832"/>
      <c r="O23" s="832"/>
      <c r="P23" s="833"/>
      <c r="Q23" s="834">
        <v>5785</v>
      </c>
      <c r="R23" s="835"/>
      <c r="S23" s="835"/>
      <c r="T23" s="835"/>
      <c r="U23" s="835"/>
      <c r="V23" s="835">
        <v>5539</v>
      </c>
      <c r="W23" s="835"/>
      <c r="X23" s="835"/>
      <c r="Y23" s="835"/>
      <c r="Z23" s="835"/>
      <c r="AA23" s="835">
        <v>246</v>
      </c>
      <c r="AB23" s="835"/>
      <c r="AC23" s="835"/>
      <c r="AD23" s="835"/>
      <c r="AE23" s="836"/>
      <c r="AF23" s="837">
        <v>156</v>
      </c>
      <c r="AG23" s="835"/>
      <c r="AH23" s="835"/>
      <c r="AI23" s="835"/>
      <c r="AJ23" s="838"/>
      <c r="AK23" s="839"/>
      <c r="AL23" s="840"/>
      <c r="AM23" s="840"/>
      <c r="AN23" s="840"/>
      <c r="AO23" s="840"/>
      <c r="AP23" s="835">
        <v>5461</v>
      </c>
      <c r="AQ23" s="835"/>
      <c r="AR23" s="835"/>
      <c r="AS23" s="835"/>
      <c r="AT23" s="835"/>
      <c r="AU23" s="851"/>
      <c r="AV23" s="851"/>
      <c r="AW23" s="851"/>
      <c r="AX23" s="851"/>
      <c r="AY23" s="852"/>
      <c r="AZ23" s="853" t="s">
        <v>126</v>
      </c>
      <c r="BA23" s="854"/>
      <c r="BB23" s="854"/>
      <c r="BC23" s="854"/>
      <c r="BD23" s="855"/>
      <c r="BE23" s="217"/>
      <c r="BF23" s="217"/>
      <c r="BG23" s="217"/>
      <c r="BH23" s="217"/>
      <c r="BI23" s="217"/>
      <c r="BJ23" s="217"/>
      <c r="BK23" s="217"/>
      <c r="BL23" s="217"/>
      <c r="BM23" s="217"/>
      <c r="BN23" s="217"/>
      <c r="BO23" s="217"/>
      <c r="BP23" s="217"/>
      <c r="BQ23" s="223">
        <v>17</v>
      </c>
      <c r="BR23" s="224"/>
      <c r="BS23" s="815"/>
      <c r="BT23" s="816"/>
      <c r="BU23" s="816"/>
      <c r="BV23" s="816"/>
      <c r="BW23" s="816"/>
      <c r="BX23" s="816"/>
      <c r="BY23" s="816"/>
      <c r="BZ23" s="816"/>
      <c r="CA23" s="816"/>
      <c r="CB23" s="816"/>
      <c r="CC23" s="816"/>
      <c r="CD23" s="816"/>
      <c r="CE23" s="816"/>
      <c r="CF23" s="816"/>
      <c r="CG23" s="817"/>
      <c r="CH23" s="818"/>
      <c r="CI23" s="819"/>
      <c r="CJ23" s="819"/>
      <c r="CK23" s="819"/>
      <c r="CL23" s="820"/>
      <c r="CM23" s="818"/>
      <c r="CN23" s="819"/>
      <c r="CO23" s="819"/>
      <c r="CP23" s="819"/>
      <c r="CQ23" s="820"/>
      <c r="CR23" s="818"/>
      <c r="CS23" s="819"/>
      <c r="CT23" s="819"/>
      <c r="CU23" s="819"/>
      <c r="CV23" s="820"/>
      <c r="CW23" s="818"/>
      <c r="CX23" s="819"/>
      <c r="CY23" s="819"/>
      <c r="CZ23" s="819"/>
      <c r="DA23" s="820"/>
      <c r="DB23" s="818"/>
      <c r="DC23" s="819"/>
      <c r="DD23" s="819"/>
      <c r="DE23" s="819"/>
      <c r="DF23" s="820"/>
      <c r="DG23" s="818"/>
      <c r="DH23" s="819"/>
      <c r="DI23" s="819"/>
      <c r="DJ23" s="819"/>
      <c r="DK23" s="820"/>
      <c r="DL23" s="818"/>
      <c r="DM23" s="819"/>
      <c r="DN23" s="819"/>
      <c r="DO23" s="819"/>
      <c r="DP23" s="820"/>
      <c r="DQ23" s="818"/>
      <c r="DR23" s="819"/>
      <c r="DS23" s="819"/>
      <c r="DT23" s="819"/>
      <c r="DU23" s="820"/>
      <c r="DV23" s="815"/>
      <c r="DW23" s="816"/>
      <c r="DX23" s="816"/>
      <c r="DY23" s="816"/>
      <c r="DZ23" s="821"/>
      <c r="EA23" s="219"/>
    </row>
    <row r="24" spans="1:131" s="220" customFormat="1" ht="26.25" customHeight="1" x14ac:dyDescent="0.2">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16"/>
      <c r="BA24" s="216"/>
      <c r="BB24" s="216"/>
      <c r="BC24" s="216"/>
      <c r="BD24" s="216"/>
      <c r="BE24" s="217"/>
      <c r="BF24" s="217"/>
      <c r="BG24" s="217"/>
      <c r="BH24" s="217"/>
      <c r="BI24" s="217"/>
      <c r="BJ24" s="217"/>
      <c r="BK24" s="217"/>
      <c r="BL24" s="217"/>
      <c r="BM24" s="217"/>
      <c r="BN24" s="217"/>
      <c r="BO24" s="217"/>
      <c r="BP24" s="217"/>
      <c r="BQ24" s="223">
        <v>18</v>
      </c>
      <c r="BR24" s="224"/>
      <c r="BS24" s="815"/>
      <c r="BT24" s="816"/>
      <c r="BU24" s="816"/>
      <c r="BV24" s="816"/>
      <c r="BW24" s="816"/>
      <c r="BX24" s="816"/>
      <c r="BY24" s="816"/>
      <c r="BZ24" s="816"/>
      <c r="CA24" s="816"/>
      <c r="CB24" s="816"/>
      <c r="CC24" s="816"/>
      <c r="CD24" s="816"/>
      <c r="CE24" s="816"/>
      <c r="CF24" s="816"/>
      <c r="CG24" s="817"/>
      <c r="CH24" s="818"/>
      <c r="CI24" s="819"/>
      <c r="CJ24" s="819"/>
      <c r="CK24" s="819"/>
      <c r="CL24" s="820"/>
      <c r="CM24" s="818"/>
      <c r="CN24" s="819"/>
      <c r="CO24" s="819"/>
      <c r="CP24" s="819"/>
      <c r="CQ24" s="820"/>
      <c r="CR24" s="818"/>
      <c r="CS24" s="819"/>
      <c r="CT24" s="819"/>
      <c r="CU24" s="819"/>
      <c r="CV24" s="820"/>
      <c r="CW24" s="818"/>
      <c r="CX24" s="819"/>
      <c r="CY24" s="819"/>
      <c r="CZ24" s="819"/>
      <c r="DA24" s="820"/>
      <c r="DB24" s="818"/>
      <c r="DC24" s="819"/>
      <c r="DD24" s="819"/>
      <c r="DE24" s="819"/>
      <c r="DF24" s="820"/>
      <c r="DG24" s="818"/>
      <c r="DH24" s="819"/>
      <c r="DI24" s="819"/>
      <c r="DJ24" s="819"/>
      <c r="DK24" s="820"/>
      <c r="DL24" s="818"/>
      <c r="DM24" s="819"/>
      <c r="DN24" s="819"/>
      <c r="DO24" s="819"/>
      <c r="DP24" s="820"/>
      <c r="DQ24" s="818"/>
      <c r="DR24" s="819"/>
      <c r="DS24" s="819"/>
      <c r="DT24" s="819"/>
      <c r="DU24" s="820"/>
      <c r="DV24" s="815"/>
      <c r="DW24" s="816"/>
      <c r="DX24" s="816"/>
      <c r="DY24" s="816"/>
      <c r="DZ24" s="821"/>
      <c r="EA24" s="219"/>
    </row>
    <row r="25" spans="1:131" ht="26.25" customHeight="1" thickBot="1" x14ac:dyDescent="0.25">
      <c r="A25" s="767" t="s">
        <v>390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16"/>
      <c r="BK25" s="216"/>
      <c r="BL25" s="216"/>
      <c r="BM25" s="216"/>
      <c r="BN25" s="216"/>
      <c r="BO25" s="226"/>
      <c r="BP25" s="226"/>
      <c r="BQ25" s="223">
        <v>19</v>
      </c>
      <c r="BR25" s="224"/>
      <c r="BS25" s="815"/>
      <c r="BT25" s="816"/>
      <c r="BU25" s="816"/>
      <c r="BV25" s="816"/>
      <c r="BW25" s="816"/>
      <c r="BX25" s="816"/>
      <c r="BY25" s="816"/>
      <c r="BZ25" s="816"/>
      <c r="CA25" s="816"/>
      <c r="CB25" s="816"/>
      <c r="CC25" s="816"/>
      <c r="CD25" s="816"/>
      <c r="CE25" s="816"/>
      <c r="CF25" s="816"/>
      <c r="CG25" s="817"/>
      <c r="CH25" s="818"/>
      <c r="CI25" s="819"/>
      <c r="CJ25" s="819"/>
      <c r="CK25" s="819"/>
      <c r="CL25" s="820"/>
      <c r="CM25" s="818"/>
      <c r="CN25" s="819"/>
      <c r="CO25" s="819"/>
      <c r="CP25" s="819"/>
      <c r="CQ25" s="820"/>
      <c r="CR25" s="818"/>
      <c r="CS25" s="819"/>
      <c r="CT25" s="819"/>
      <c r="CU25" s="819"/>
      <c r="CV25" s="820"/>
      <c r="CW25" s="818"/>
      <c r="CX25" s="819"/>
      <c r="CY25" s="819"/>
      <c r="CZ25" s="819"/>
      <c r="DA25" s="820"/>
      <c r="DB25" s="818"/>
      <c r="DC25" s="819"/>
      <c r="DD25" s="819"/>
      <c r="DE25" s="819"/>
      <c r="DF25" s="820"/>
      <c r="DG25" s="818"/>
      <c r="DH25" s="819"/>
      <c r="DI25" s="819"/>
      <c r="DJ25" s="819"/>
      <c r="DK25" s="820"/>
      <c r="DL25" s="818"/>
      <c r="DM25" s="819"/>
      <c r="DN25" s="819"/>
      <c r="DO25" s="819"/>
      <c r="DP25" s="820"/>
      <c r="DQ25" s="818"/>
      <c r="DR25" s="819"/>
      <c r="DS25" s="819"/>
      <c r="DT25" s="819"/>
      <c r="DU25" s="820"/>
      <c r="DV25" s="815"/>
      <c r="DW25" s="816"/>
      <c r="DX25" s="816"/>
      <c r="DY25" s="816"/>
      <c r="DZ25" s="821"/>
      <c r="EA25" s="214"/>
    </row>
    <row r="26" spans="1:131" ht="26.25" customHeight="1" x14ac:dyDescent="0.2">
      <c r="A26" s="769" t="s">
        <v>368</v>
      </c>
      <c r="B26" s="770"/>
      <c r="C26" s="770"/>
      <c r="D26" s="770"/>
      <c r="E26" s="770"/>
      <c r="F26" s="770"/>
      <c r="G26" s="770"/>
      <c r="H26" s="770"/>
      <c r="I26" s="770"/>
      <c r="J26" s="770"/>
      <c r="K26" s="770"/>
      <c r="L26" s="770"/>
      <c r="M26" s="770"/>
      <c r="N26" s="770"/>
      <c r="O26" s="770"/>
      <c r="P26" s="771"/>
      <c r="Q26" s="775" t="s">
        <v>391</v>
      </c>
      <c r="R26" s="776"/>
      <c r="S26" s="776"/>
      <c r="T26" s="776"/>
      <c r="U26" s="777"/>
      <c r="V26" s="775" t="s">
        <v>392</v>
      </c>
      <c r="W26" s="776"/>
      <c r="X26" s="776"/>
      <c r="Y26" s="776"/>
      <c r="Z26" s="777"/>
      <c r="AA26" s="775" t="s">
        <v>393</v>
      </c>
      <c r="AB26" s="776"/>
      <c r="AC26" s="776"/>
      <c r="AD26" s="776"/>
      <c r="AE26" s="776"/>
      <c r="AF26" s="856" t="s">
        <v>394</v>
      </c>
      <c r="AG26" s="857"/>
      <c r="AH26" s="857"/>
      <c r="AI26" s="857"/>
      <c r="AJ26" s="858"/>
      <c r="AK26" s="776" t="s">
        <v>395</v>
      </c>
      <c r="AL26" s="776"/>
      <c r="AM26" s="776"/>
      <c r="AN26" s="776"/>
      <c r="AO26" s="777"/>
      <c r="AP26" s="775" t="s">
        <v>396</v>
      </c>
      <c r="AQ26" s="776"/>
      <c r="AR26" s="776"/>
      <c r="AS26" s="776"/>
      <c r="AT26" s="777"/>
      <c r="AU26" s="775" t="s">
        <v>397</v>
      </c>
      <c r="AV26" s="776"/>
      <c r="AW26" s="776"/>
      <c r="AX26" s="776"/>
      <c r="AY26" s="777"/>
      <c r="AZ26" s="775" t="s">
        <v>398</v>
      </c>
      <c r="BA26" s="776"/>
      <c r="BB26" s="776"/>
      <c r="BC26" s="776"/>
      <c r="BD26" s="777"/>
      <c r="BE26" s="775" t="s">
        <v>375</v>
      </c>
      <c r="BF26" s="776"/>
      <c r="BG26" s="776"/>
      <c r="BH26" s="776"/>
      <c r="BI26" s="782"/>
      <c r="BJ26" s="216"/>
      <c r="BK26" s="216"/>
      <c r="BL26" s="216"/>
      <c r="BM26" s="216"/>
      <c r="BN26" s="216"/>
      <c r="BO26" s="226"/>
      <c r="BP26" s="226"/>
      <c r="BQ26" s="223">
        <v>20</v>
      </c>
      <c r="BR26" s="224"/>
      <c r="BS26" s="815"/>
      <c r="BT26" s="816"/>
      <c r="BU26" s="816"/>
      <c r="BV26" s="816"/>
      <c r="BW26" s="816"/>
      <c r="BX26" s="816"/>
      <c r="BY26" s="816"/>
      <c r="BZ26" s="816"/>
      <c r="CA26" s="816"/>
      <c r="CB26" s="816"/>
      <c r="CC26" s="816"/>
      <c r="CD26" s="816"/>
      <c r="CE26" s="816"/>
      <c r="CF26" s="816"/>
      <c r="CG26" s="817"/>
      <c r="CH26" s="818"/>
      <c r="CI26" s="819"/>
      <c r="CJ26" s="819"/>
      <c r="CK26" s="819"/>
      <c r="CL26" s="820"/>
      <c r="CM26" s="818"/>
      <c r="CN26" s="819"/>
      <c r="CO26" s="819"/>
      <c r="CP26" s="819"/>
      <c r="CQ26" s="820"/>
      <c r="CR26" s="818"/>
      <c r="CS26" s="819"/>
      <c r="CT26" s="819"/>
      <c r="CU26" s="819"/>
      <c r="CV26" s="820"/>
      <c r="CW26" s="818"/>
      <c r="CX26" s="819"/>
      <c r="CY26" s="819"/>
      <c r="CZ26" s="819"/>
      <c r="DA26" s="820"/>
      <c r="DB26" s="818"/>
      <c r="DC26" s="819"/>
      <c r="DD26" s="819"/>
      <c r="DE26" s="819"/>
      <c r="DF26" s="820"/>
      <c r="DG26" s="818"/>
      <c r="DH26" s="819"/>
      <c r="DI26" s="819"/>
      <c r="DJ26" s="819"/>
      <c r="DK26" s="820"/>
      <c r="DL26" s="818"/>
      <c r="DM26" s="819"/>
      <c r="DN26" s="819"/>
      <c r="DO26" s="819"/>
      <c r="DP26" s="820"/>
      <c r="DQ26" s="818"/>
      <c r="DR26" s="819"/>
      <c r="DS26" s="819"/>
      <c r="DT26" s="819"/>
      <c r="DU26" s="820"/>
      <c r="DV26" s="815"/>
      <c r="DW26" s="816"/>
      <c r="DX26" s="816"/>
      <c r="DY26" s="816"/>
      <c r="DZ26" s="821"/>
      <c r="EA26" s="214"/>
    </row>
    <row r="27" spans="1:131" ht="26.25" customHeight="1" thickBot="1" x14ac:dyDescent="0.25">
      <c r="A27" s="772"/>
      <c r="B27" s="773"/>
      <c r="C27" s="773"/>
      <c r="D27" s="773"/>
      <c r="E27" s="773"/>
      <c r="F27" s="773"/>
      <c r="G27" s="773"/>
      <c r="H27" s="773"/>
      <c r="I27" s="773"/>
      <c r="J27" s="773"/>
      <c r="K27" s="773"/>
      <c r="L27" s="773"/>
      <c r="M27" s="773"/>
      <c r="N27" s="773"/>
      <c r="O27" s="773"/>
      <c r="P27" s="774"/>
      <c r="Q27" s="778"/>
      <c r="R27" s="779"/>
      <c r="S27" s="779"/>
      <c r="T27" s="779"/>
      <c r="U27" s="780"/>
      <c r="V27" s="778"/>
      <c r="W27" s="779"/>
      <c r="X27" s="779"/>
      <c r="Y27" s="779"/>
      <c r="Z27" s="780"/>
      <c r="AA27" s="778"/>
      <c r="AB27" s="779"/>
      <c r="AC27" s="779"/>
      <c r="AD27" s="779"/>
      <c r="AE27" s="779"/>
      <c r="AF27" s="859"/>
      <c r="AG27" s="860"/>
      <c r="AH27" s="860"/>
      <c r="AI27" s="860"/>
      <c r="AJ27" s="861"/>
      <c r="AK27" s="779"/>
      <c r="AL27" s="779"/>
      <c r="AM27" s="779"/>
      <c r="AN27" s="779"/>
      <c r="AO27" s="780"/>
      <c r="AP27" s="778"/>
      <c r="AQ27" s="779"/>
      <c r="AR27" s="779"/>
      <c r="AS27" s="779"/>
      <c r="AT27" s="780"/>
      <c r="AU27" s="778"/>
      <c r="AV27" s="779"/>
      <c r="AW27" s="779"/>
      <c r="AX27" s="779"/>
      <c r="AY27" s="780"/>
      <c r="AZ27" s="778"/>
      <c r="BA27" s="779"/>
      <c r="BB27" s="779"/>
      <c r="BC27" s="779"/>
      <c r="BD27" s="780"/>
      <c r="BE27" s="778"/>
      <c r="BF27" s="779"/>
      <c r="BG27" s="779"/>
      <c r="BH27" s="779"/>
      <c r="BI27" s="784"/>
      <c r="BJ27" s="216"/>
      <c r="BK27" s="216"/>
      <c r="BL27" s="216"/>
      <c r="BM27" s="216"/>
      <c r="BN27" s="216"/>
      <c r="BO27" s="226"/>
      <c r="BP27" s="226"/>
      <c r="BQ27" s="223">
        <v>21</v>
      </c>
      <c r="BR27" s="224"/>
      <c r="BS27" s="815"/>
      <c r="BT27" s="816"/>
      <c r="BU27" s="816"/>
      <c r="BV27" s="816"/>
      <c r="BW27" s="816"/>
      <c r="BX27" s="816"/>
      <c r="BY27" s="816"/>
      <c r="BZ27" s="816"/>
      <c r="CA27" s="816"/>
      <c r="CB27" s="816"/>
      <c r="CC27" s="816"/>
      <c r="CD27" s="816"/>
      <c r="CE27" s="816"/>
      <c r="CF27" s="816"/>
      <c r="CG27" s="817"/>
      <c r="CH27" s="818"/>
      <c r="CI27" s="819"/>
      <c r="CJ27" s="819"/>
      <c r="CK27" s="819"/>
      <c r="CL27" s="820"/>
      <c r="CM27" s="818"/>
      <c r="CN27" s="819"/>
      <c r="CO27" s="819"/>
      <c r="CP27" s="819"/>
      <c r="CQ27" s="820"/>
      <c r="CR27" s="818"/>
      <c r="CS27" s="819"/>
      <c r="CT27" s="819"/>
      <c r="CU27" s="819"/>
      <c r="CV27" s="820"/>
      <c r="CW27" s="818"/>
      <c r="CX27" s="819"/>
      <c r="CY27" s="819"/>
      <c r="CZ27" s="819"/>
      <c r="DA27" s="820"/>
      <c r="DB27" s="818"/>
      <c r="DC27" s="819"/>
      <c r="DD27" s="819"/>
      <c r="DE27" s="819"/>
      <c r="DF27" s="820"/>
      <c r="DG27" s="818"/>
      <c r="DH27" s="819"/>
      <c r="DI27" s="819"/>
      <c r="DJ27" s="819"/>
      <c r="DK27" s="820"/>
      <c r="DL27" s="818"/>
      <c r="DM27" s="819"/>
      <c r="DN27" s="819"/>
      <c r="DO27" s="819"/>
      <c r="DP27" s="820"/>
      <c r="DQ27" s="818"/>
      <c r="DR27" s="819"/>
      <c r="DS27" s="819"/>
      <c r="DT27" s="819"/>
      <c r="DU27" s="820"/>
      <c r="DV27" s="815"/>
      <c r="DW27" s="816"/>
      <c r="DX27" s="816"/>
      <c r="DY27" s="816"/>
      <c r="DZ27" s="821"/>
      <c r="EA27" s="214"/>
    </row>
    <row r="28" spans="1:131" ht="26.25" customHeight="1" thickTop="1" x14ac:dyDescent="0.2">
      <c r="A28" s="227">
        <v>1</v>
      </c>
      <c r="B28" s="791" t="s">
        <v>399</v>
      </c>
      <c r="C28" s="792"/>
      <c r="D28" s="792"/>
      <c r="E28" s="792"/>
      <c r="F28" s="792"/>
      <c r="G28" s="792"/>
      <c r="H28" s="792"/>
      <c r="I28" s="792"/>
      <c r="J28" s="792"/>
      <c r="K28" s="792"/>
      <c r="L28" s="792"/>
      <c r="M28" s="792"/>
      <c r="N28" s="792"/>
      <c r="O28" s="792"/>
      <c r="P28" s="793"/>
      <c r="Q28" s="864">
        <v>647</v>
      </c>
      <c r="R28" s="865"/>
      <c r="S28" s="865"/>
      <c r="T28" s="865"/>
      <c r="U28" s="865"/>
      <c r="V28" s="865">
        <v>576</v>
      </c>
      <c r="W28" s="865"/>
      <c r="X28" s="865"/>
      <c r="Y28" s="865"/>
      <c r="Z28" s="865"/>
      <c r="AA28" s="865">
        <v>71</v>
      </c>
      <c r="AB28" s="865"/>
      <c r="AC28" s="865"/>
      <c r="AD28" s="865"/>
      <c r="AE28" s="866"/>
      <c r="AF28" s="867">
        <v>71</v>
      </c>
      <c r="AG28" s="865"/>
      <c r="AH28" s="865"/>
      <c r="AI28" s="865"/>
      <c r="AJ28" s="868"/>
      <c r="AK28" s="869">
        <v>54</v>
      </c>
      <c r="AL28" s="870"/>
      <c r="AM28" s="870"/>
      <c r="AN28" s="870"/>
      <c r="AO28" s="870"/>
      <c r="AP28" s="870" t="s">
        <v>572</v>
      </c>
      <c r="AQ28" s="870"/>
      <c r="AR28" s="870"/>
      <c r="AS28" s="870"/>
      <c r="AT28" s="870"/>
      <c r="AU28" s="870" t="s">
        <v>572</v>
      </c>
      <c r="AV28" s="870"/>
      <c r="AW28" s="870"/>
      <c r="AX28" s="870"/>
      <c r="AY28" s="870"/>
      <c r="AZ28" s="871" t="s">
        <v>572</v>
      </c>
      <c r="BA28" s="871"/>
      <c r="BB28" s="871"/>
      <c r="BC28" s="871"/>
      <c r="BD28" s="871"/>
      <c r="BE28" s="862"/>
      <c r="BF28" s="862"/>
      <c r="BG28" s="862"/>
      <c r="BH28" s="862"/>
      <c r="BI28" s="863"/>
      <c r="BJ28" s="216"/>
      <c r="BK28" s="216"/>
      <c r="BL28" s="216"/>
      <c r="BM28" s="216"/>
      <c r="BN28" s="216"/>
      <c r="BO28" s="226"/>
      <c r="BP28" s="226"/>
      <c r="BQ28" s="223">
        <v>22</v>
      </c>
      <c r="BR28" s="224"/>
      <c r="BS28" s="815"/>
      <c r="BT28" s="816"/>
      <c r="BU28" s="816"/>
      <c r="BV28" s="816"/>
      <c r="BW28" s="816"/>
      <c r="BX28" s="816"/>
      <c r="BY28" s="816"/>
      <c r="BZ28" s="816"/>
      <c r="CA28" s="816"/>
      <c r="CB28" s="816"/>
      <c r="CC28" s="816"/>
      <c r="CD28" s="816"/>
      <c r="CE28" s="816"/>
      <c r="CF28" s="816"/>
      <c r="CG28" s="817"/>
      <c r="CH28" s="818"/>
      <c r="CI28" s="819"/>
      <c r="CJ28" s="819"/>
      <c r="CK28" s="819"/>
      <c r="CL28" s="820"/>
      <c r="CM28" s="818"/>
      <c r="CN28" s="819"/>
      <c r="CO28" s="819"/>
      <c r="CP28" s="819"/>
      <c r="CQ28" s="820"/>
      <c r="CR28" s="818"/>
      <c r="CS28" s="819"/>
      <c r="CT28" s="819"/>
      <c r="CU28" s="819"/>
      <c r="CV28" s="820"/>
      <c r="CW28" s="818"/>
      <c r="CX28" s="819"/>
      <c r="CY28" s="819"/>
      <c r="CZ28" s="819"/>
      <c r="DA28" s="820"/>
      <c r="DB28" s="818"/>
      <c r="DC28" s="819"/>
      <c r="DD28" s="819"/>
      <c r="DE28" s="819"/>
      <c r="DF28" s="820"/>
      <c r="DG28" s="818"/>
      <c r="DH28" s="819"/>
      <c r="DI28" s="819"/>
      <c r="DJ28" s="819"/>
      <c r="DK28" s="820"/>
      <c r="DL28" s="818"/>
      <c r="DM28" s="819"/>
      <c r="DN28" s="819"/>
      <c r="DO28" s="819"/>
      <c r="DP28" s="820"/>
      <c r="DQ28" s="818"/>
      <c r="DR28" s="819"/>
      <c r="DS28" s="819"/>
      <c r="DT28" s="819"/>
      <c r="DU28" s="820"/>
      <c r="DV28" s="815"/>
      <c r="DW28" s="816"/>
      <c r="DX28" s="816"/>
      <c r="DY28" s="816"/>
      <c r="DZ28" s="821"/>
      <c r="EA28" s="214"/>
    </row>
    <row r="29" spans="1:131" ht="26.25" customHeight="1" x14ac:dyDescent="0.2">
      <c r="A29" s="227">
        <v>2</v>
      </c>
      <c r="B29" s="822" t="s">
        <v>400</v>
      </c>
      <c r="C29" s="823"/>
      <c r="D29" s="823"/>
      <c r="E29" s="823"/>
      <c r="F29" s="823"/>
      <c r="G29" s="823"/>
      <c r="H29" s="823"/>
      <c r="I29" s="823"/>
      <c r="J29" s="823"/>
      <c r="K29" s="823"/>
      <c r="L29" s="823"/>
      <c r="M29" s="823"/>
      <c r="N29" s="823"/>
      <c r="O29" s="823"/>
      <c r="P29" s="824"/>
      <c r="Q29" s="825">
        <v>124</v>
      </c>
      <c r="R29" s="826"/>
      <c r="S29" s="826"/>
      <c r="T29" s="826"/>
      <c r="U29" s="826"/>
      <c r="V29" s="826">
        <v>111</v>
      </c>
      <c r="W29" s="826"/>
      <c r="X29" s="826"/>
      <c r="Y29" s="826"/>
      <c r="Z29" s="826"/>
      <c r="AA29" s="826">
        <v>13</v>
      </c>
      <c r="AB29" s="826"/>
      <c r="AC29" s="826"/>
      <c r="AD29" s="826"/>
      <c r="AE29" s="827"/>
      <c r="AF29" s="828">
        <v>13</v>
      </c>
      <c r="AG29" s="829"/>
      <c r="AH29" s="829"/>
      <c r="AI29" s="829"/>
      <c r="AJ29" s="830"/>
      <c r="AK29" s="876">
        <v>21</v>
      </c>
      <c r="AL29" s="872"/>
      <c r="AM29" s="872"/>
      <c r="AN29" s="872"/>
      <c r="AO29" s="872"/>
      <c r="AP29" s="872" t="s">
        <v>572</v>
      </c>
      <c r="AQ29" s="872"/>
      <c r="AR29" s="872"/>
      <c r="AS29" s="872"/>
      <c r="AT29" s="872"/>
      <c r="AU29" s="872" t="s">
        <v>572</v>
      </c>
      <c r="AV29" s="872"/>
      <c r="AW29" s="872"/>
      <c r="AX29" s="872"/>
      <c r="AY29" s="872"/>
      <c r="AZ29" s="873" t="s">
        <v>572</v>
      </c>
      <c r="BA29" s="873"/>
      <c r="BB29" s="873"/>
      <c r="BC29" s="873"/>
      <c r="BD29" s="873"/>
      <c r="BE29" s="874"/>
      <c r="BF29" s="874"/>
      <c r="BG29" s="874"/>
      <c r="BH29" s="874"/>
      <c r="BI29" s="875"/>
      <c r="BJ29" s="216"/>
      <c r="BK29" s="216"/>
      <c r="BL29" s="216"/>
      <c r="BM29" s="216"/>
      <c r="BN29" s="216"/>
      <c r="BO29" s="226"/>
      <c r="BP29" s="226"/>
      <c r="BQ29" s="223">
        <v>23</v>
      </c>
      <c r="BR29" s="224"/>
      <c r="BS29" s="815"/>
      <c r="BT29" s="816"/>
      <c r="BU29" s="816"/>
      <c r="BV29" s="816"/>
      <c r="BW29" s="816"/>
      <c r="BX29" s="816"/>
      <c r="BY29" s="816"/>
      <c r="BZ29" s="816"/>
      <c r="CA29" s="816"/>
      <c r="CB29" s="816"/>
      <c r="CC29" s="816"/>
      <c r="CD29" s="816"/>
      <c r="CE29" s="816"/>
      <c r="CF29" s="816"/>
      <c r="CG29" s="817"/>
      <c r="CH29" s="818"/>
      <c r="CI29" s="819"/>
      <c r="CJ29" s="819"/>
      <c r="CK29" s="819"/>
      <c r="CL29" s="820"/>
      <c r="CM29" s="818"/>
      <c r="CN29" s="819"/>
      <c r="CO29" s="819"/>
      <c r="CP29" s="819"/>
      <c r="CQ29" s="820"/>
      <c r="CR29" s="818"/>
      <c r="CS29" s="819"/>
      <c r="CT29" s="819"/>
      <c r="CU29" s="819"/>
      <c r="CV29" s="820"/>
      <c r="CW29" s="818"/>
      <c r="CX29" s="819"/>
      <c r="CY29" s="819"/>
      <c r="CZ29" s="819"/>
      <c r="DA29" s="820"/>
      <c r="DB29" s="818"/>
      <c r="DC29" s="819"/>
      <c r="DD29" s="819"/>
      <c r="DE29" s="819"/>
      <c r="DF29" s="820"/>
      <c r="DG29" s="818"/>
      <c r="DH29" s="819"/>
      <c r="DI29" s="819"/>
      <c r="DJ29" s="819"/>
      <c r="DK29" s="820"/>
      <c r="DL29" s="818"/>
      <c r="DM29" s="819"/>
      <c r="DN29" s="819"/>
      <c r="DO29" s="819"/>
      <c r="DP29" s="820"/>
      <c r="DQ29" s="818"/>
      <c r="DR29" s="819"/>
      <c r="DS29" s="819"/>
      <c r="DT29" s="819"/>
      <c r="DU29" s="820"/>
      <c r="DV29" s="815"/>
      <c r="DW29" s="816"/>
      <c r="DX29" s="816"/>
      <c r="DY29" s="816"/>
      <c r="DZ29" s="821"/>
      <c r="EA29" s="214"/>
    </row>
    <row r="30" spans="1:131" ht="26.25" customHeight="1" x14ac:dyDescent="0.2">
      <c r="A30" s="227">
        <v>3</v>
      </c>
      <c r="B30" s="822" t="s">
        <v>401</v>
      </c>
      <c r="C30" s="823"/>
      <c r="D30" s="823"/>
      <c r="E30" s="823"/>
      <c r="F30" s="823"/>
      <c r="G30" s="823"/>
      <c r="H30" s="823"/>
      <c r="I30" s="823"/>
      <c r="J30" s="823"/>
      <c r="K30" s="823"/>
      <c r="L30" s="823"/>
      <c r="M30" s="823"/>
      <c r="N30" s="823"/>
      <c r="O30" s="823"/>
      <c r="P30" s="824"/>
      <c r="Q30" s="825">
        <v>530</v>
      </c>
      <c r="R30" s="826"/>
      <c r="S30" s="826"/>
      <c r="T30" s="826"/>
      <c r="U30" s="826"/>
      <c r="V30" s="826">
        <v>523</v>
      </c>
      <c r="W30" s="826"/>
      <c r="X30" s="826"/>
      <c r="Y30" s="826"/>
      <c r="Z30" s="826"/>
      <c r="AA30" s="826">
        <v>7</v>
      </c>
      <c r="AB30" s="826"/>
      <c r="AC30" s="826"/>
      <c r="AD30" s="826"/>
      <c r="AE30" s="827"/>
      <c r="AF30" s="828">
        <v>7</v>
      </c>
      <c r="AG30" s="829"/>
      <c r="AH30" s="829"/>
      <c r="AI30" s="829"/>
      <c r="AJ30" s="830"/>
      <c r="AK30" s="876">
        <v>84</v>
      </c>
      <c r="AL30" s="872"/>
      <c r="AM30" s="872"/>
      <c r="AN30" s="872"/>
      <c r="AO30" s="872"/>
      <c r="AP30" s="872" t="s">
        <v>572</v>
      </c>
      <c r="AQ30" s="872"/>
      <c r="AR30" s="872"/>
      <c r="AS30" s="872"/>
      <c r="AT30" s="872"/>
      <c r="AU30" s="872" t="s">
        <v>572</v>
      </c>
      <c r="AV30" s="872"/>
      <c r="AW30" s="872"/>
      <c r="AX30" s="872"/>
      <c r="AY30" s="872"/>
      <c r="AZ30" s="873" t="s">
        <v>572</v>
      </c>
      <c r="BA30" s="873"/>
      <c r="BB30" s="873"/>
      <c r="BC30" s="873"/>
      <c r="BD30" s="873"/>
      <c r="BE30" s="874"/>
      <c r="BF30" s="874"/>
      <c r="BG30" s="874"/>
      <c r="BH30" s="874"/>
      <c r="BI30" s="875"/>
      <c r="BJ30" s="216"/>
      <c r="BK30" s="216"/>
      <c r="BL30" s="216"/>
      <c r="BM30" s="216"/>
      <c r="BN30" s="216"/>
      <c r="BO30" s="226"/>
      <c r="BP30" s="226"/>
      <c r="BQ30" s="223">
        <v>24</v>
      </c>
      <c r="BR30" s="224"/>
      <c r="BS30" s="815"/>
      <c r="BT30" s="816"/>
      <c r="BU30" s="816"/>
      <c r="BV30" s="816"/>
      <c r="BW30" s="816"/>
      <c r="BX30" s="816"/>
      <c r="BY30" s="816"/>
      <c r="BZ30" s="816"/>
      <c r="CA30" s="816"/>
      <c r="CB30" s="816"/>
      <c r="CC30" s="816"/>
      <c r="CD30" s="816"/>
      <c r="CE30" s="816"/>
      <c r="CF30" s="816"/>
      <c r="CG30" s="817"/>
      <c r="CH30" s="818"/>
      <c r="CI30" s="819"/>
      <c r="CJ30" s="819"/>
      <c r="CK30" s="819"/>
      <c r="CL30" s="820"/>
      <c r="CM30" s="818"/>
      <c r="CN30" s="819"/>
      <c r="CO30" s="819"/>
      <c r="CP30" s="819"/>
      <c r="CQ30" s="820"/>
      <c r="CR30" s="818"/>
      <c r="CS30" s="819"/>
      <c r="CT30" s="819"/>
      <c r="CU30" s="819"/>
      <c r="CV30" s="820"/>
      <c r="CW30" s="818"/>
      <c r="CX30" s="819"/>
      <c r="CY30" s="819"/>
      <c r="CZ30" s="819"/>
      <c r="DA30" s="820"/>
      <c r="DB30" s="818"/>
      <c r="DC30" s="819"/>
      <c r="DD30" s="819"/>
      <c r="DE30" s="819"/>
      <c r="DF30" s="820"/>
      <c r="DG30" s="818"/>
      <c r="DH30" s="819"/>
      <c r="DI30" s="819"/>
      <c r="DJ30" s="819"/>
      <c r="DK30" s="820"/>
      <c r="DL30" s="818"/>
      <c r="DM30" s="819"/>
      <c r="DN30" s="819"/>
      <c r="DO30" s="819"/>
      <c r="DP30" s="820"/>
      <c r="DQ30" s="818"/>
      <c r="DR30" s="819"/>
      <c r="DS30" s="819"/>
      <c r="DT30" s="819"/>
      <c r="DU30" s="820"/>
      <c r="DV30" s="815"/>
      <c r="DW30" s="816"/>
      <c r="DX30" s="816"/>
      <c r="DY30" s="816"/>
      <c r="DZ30" s="821"/>
      <c r="EA30" s="214"/>
    </row>
    <row r="31" spans="1:131" ht="26.25" customHeight="1" x14ac:dyDescent="0.2">
      <c r="A31" s="227">
        <v>4</v>
      </c>
      <c r="B31" s="822" t="s">
        <v>402</v>
      </c>
      <c r="C31" s="823"/>
      <c r="D31" s="823"/>
      <c r="E31" s="823"/>
      <c r="F31" s="823"/>
      <c r="G31" s="823"/>
      <c r="H31" s="823"/>
      <c r="I31" s="823"/>
      <c r="J31" s="823"/>
      <c r="K31" s="823"/>
      <c r="L31" s="823"/>
      <c r="M31" s="823"/>
      <c r="N31" s="823"/>
      <c r="O31" s="823"/>
      <c r="P31" s="824"/>
      <c r="Q31" s="825">
        <v>38</v>
      </c>
      <c r="R31" s="826"/>
      <c r="S31" s="826"/>
      <c r="T31" s="826"/>
      <c r="U31" s="826"/>
      <c r="V31" s="826">
        <v>38</v>
      </c>
      <c r="W31" s="826"/>
      <c r="X31" s="826"/>
      <c r="Y31" s="826"/>
      <c r="Z31" s="826"/>
      <c r="AA31" s="826" t="s">
        <v>571</v>
      </c>
      <c r="AB31" s="826"/>
      <c r="AC31" s="826"/>
      <c r="AD31" s="826"/>
      <c r="AE31" s="827"/>
      <c r="AF31" s="828" t="s">
        <v>126</v>
      </c>
      <c r="AG31" s="829"/>
      <c r="AH31" s="829"/>
      <c r="AI31" s="829"/>
      <c r="AJ31" s="830"/>
      <c r="AK31" s="876">
        <v>12</v>
      </c>
      <c r="AL31" s="872"/>
      <c r="AM31" s="872"/>
      <c r="AN31" s="872"/>
      <c r="AO31" s="872"/>
      <c r="AP31" s="872" t="s">
        <v>572</v>
      </c>
      <c r="AQ31" s="872"/>
      <c r="AR31" s="872"/>
      <c r="AS31" s="872"/>
      <c r="AT31" s="872"/>
      <c r="AU31" s="872" t="s">
        <v>572</v>
      </c>
      <c r="AV31" s="872"/>
      <c r="AW31" s="872"/>
      <c r="AX31" s="872"/>
      <c r="AY31" s="872"/>
      <c r="AZ31" s="873" t="s">
        <v>572</v>
      </c>
      <c r="BA31" s="873"/>
      <c r="BB31" s="873"/>
      <c r="BC31" s="873"/>
      <c r="BD31" s="873"/>
      <c r="BE31" s="874"/>
      <c r="BF31" s="874"/>
      <c r="BG31" s="874"/>
      <c r="BH31" s="874"/>
      <c r="BI31" s="875"/>
      <c r="BJ31" s="216"/>
      <c r="BK31" s="216"/>
      <c r="BL31" s="216"/>
      <c r="BM31" s="216"/>
      <c r="BN31" s="216"/>
      <c r="BO31" s="226"/>
      <c r="BP31" s="226"/>
      <c r="BQ31" s="223">
        <v>25</v>
      </c>
      <c r="BR31" s="224"/>
      <c r="BS31" s="815"/>
      <c r="BT31" s="816"/>
      <c r="BU31" s="816"/>
      <c r="BV31" s="816"/>
      <c r="BW31" s="816"/>
      <c r="BX31" s="816"/>
      <c r="BY31" s="816"/>
      <c r="BZ31" s="816"/>
      <c r="CA31" s="816"/>
      <c r="CB31" s="816"/>
      <c r="CC31" s="816"/>
      <c r="CD31" s="816"/>
      <c r="CE31" s="816"/>
      <c r="CF31" s="816"/>
      <c r="CG31" s="817"/>
      <c r="CH31" s="818"/>
      <c r="CI31" s="819"/>
      <c r="CJ31" s="819"/>
      <c r="CK31" s="819"/>
      <c r="CL31" s="820"/>
      <c r="CM31" s="818"/>
      <c r="CN31" s="819"/>
      <c r="CO31" s="819"/>
      <c r="CP31" s="819"/>
      <c r="CQ31" s="820"/>
      <c r="CR31" s="818"/>
      <c r="CS31" s="819"/>
      <c r="CT31" s="819"/>
      <c r="CU31" s="819"/>
      <c r="CV31" s="820"/>
      <c r="CW31" s="818"/>
      <c r="CX31" s="819"/>
      <c r="CY31" s="819"/>
      <c r="CZ31" s="819"/>
      <c r="DA31" s="820"/>
      <c r="DB31" s="818"/>
      <c r="DC31" s="819"/>
      <c r="DD31" s="819"/>
      <c r="DE31" s="819"/>
      <c r="DF31" s="820"/>
      <c r="DG31" s="818"/>
      <c r="DH31" s="819"/>
      <c r="DI31" s="819"/>
      <c r="DJ31" s="819"/>
      <c r="DK31" s="820"/>
      <c r="DL31" s="818"/>
      <c r="DM31" s="819"/>
      <c r="DN31" s="819"/>
      <c r="DO31" s="819"/>
      <c r="DP31" s="820"/>
      <c r="DQ31" s="818"/>
      <c r="DR31" s="819"/>
      <c r="DS31" s="819"/>
      <c r="DT31" s="819"/>
      <c r="DU31" s="820"/>
      <c r="DV31" s="815"/>
      <c r="DW31" s="816"/>
      <c r="DX31" s="816"/>
      <c r="DY31" s="816"/>
      <c r="DZ31" s="821"/>
      <c r="EA31" s="214"/>
    </row>
    <row r="32" spans="1:131" ht="26.25" customHeight="1" x14ac:dyDescent="0.2">
      <c r="A32" s="227">
        <v>5</v>
      </c>
      <c r="B32" s="822" t="s">
        <v>403</v>
      </c>
      <c r="C32" s="823"/>
      <c r="D32" s="823"/>
      <c r="E32" s="823"/>
      <c r="F32" s="823"/>
      <c r="G32" s="823"/>
      <c r="H32" s="823"/>
      <c r="I32" s="823"/>
      <c r="J32" s="823"/>
      <c r="K32" s="823"/>
      <c r="L32" s="823"/>
      <c r="M32" s="823"/>
      <c r="N32" s="823"/>
      <c r="O32" s="823"/>
      <c r="P32" s="824"/>
      <c r="Q32" s="825">
        <v>11</v>
      </c>
      <c r="R32" s="826"/>
      <c r="S32" s="826"/>
      <c r="T32" s="826"/>
      <c r="U32" s="826"/>
      <c r="V32" s="826">
        <v>11</v>
      </c>
      <c r="W32" s="826"/>
      <c r="X32" s="826"/>
      <c r="Y32" s="826"/>
      <c r="Z32" s="826"/>
      <c r="AA32" s="826" t="s">
        <v>571</v>
      </c>
      <c r="AB32" s="826"/>
      <c r="AC32" s="826"/>
      <c r="AD32" s="826"/>
      <c r="AE32" s="827"/>
      <c r="AF32" s="828" t="s">
        <v>126</v>
      </c>
      <c r="AG32" s="829"/>
      <c r="AH32" s="829"/>
      <c r="AI32" s="829"/>
      <c r="AJ32" s="830"/>
      <c r="AK32" s="876">
        <v>10</v>
      </c>
      <c r="AL32" s="872"/>
      <c r="AM32" s="872"/>
      <c r="AN32" s="872"/>
      <c r="AO32" s="872"/>
      <c r="AP32" s="872" t="s">
        <v>572</v>
      </c>
      <c r="AQ32" s="872"/>
      <c r="AR32" s="872"/>
      <c r="AS32" s="872"/>
      <c r="AT32" s="872"/>
      <c r="AU32" s="872" t="s">
        <v>572</v>
      </c>
      <c r="AV32" s="872"/>
      <c r="AW32" s="872"/>
      <c r="AX32" s="872"/>
      <c r="AY32" s="872"/>
      <c r="AZ32" s="873" t="s">
        <v>572</v>
      </c>
      <c r="BA32" s="873"/>
      <c r="BB32" s="873"/>
      <c r="BC32" s="873"/>
      <c r="BD32" s="873"/>
      <c r="BE32" s="874"/>
      <c r="BF32" s="874"/>
      <c r="BG32" s="874"/>
      <c r="BH32" s="874"/>
      <c r="BI32" s="875"/>
      <c r="BJ32" s="216"/>
      <c r="BK32" s="216"/>
      <c r="BL32" s="216"/>
      <c r="BM32" s="216"/>
      <c r="BN32" s="216"/>
      <c r="BO32" s="226"/>
      <c r="BP32" s="226"/>
      <c r="BQ32" s="223">
        <v>26</v>
      </c>
      <c r="BR32" s="224"/>
      <c r="BS32" s="815"/>
      <c r="BT32" s="816"/>
      <c r="BU32" s="816"/>
      <c r="BV32" s="816"/>
      <c r="BW32" s="816"/>
      <c r="BX32" s="816"/>
      <c r="BY32" s="816"/>
      <c r="BZ32" s="816"/>
      <c r="CA32" s="816"/>
      <c r="CB32" s="816"/>
      <c r="CC32" s="816"/>
      <c r="CD32" s="816"/>
      <c r="CE32" s="816"/>
      <c r="CF32" s="816"/>
      <c r="CG32" s="817"/>
      <c r="CH32" s="818"/>
      <c r="CI32" s="819"/>
      <c r="CJ32" s="819"/>
      <c r="CK32" s="819"/>
      <c r="CL32" s="820"/>
      <c r="CM32" s="818"/>
      <c r="CN32" s="819"/>
      <c r="CO32" s="819"/>
      <c r="CP32" s="819"/>
      <c r="CQ32" s="820"/>
      <c r="CR32" s="818"/>
      <c r="CS32" s="819"/>
      <c r="CT32" s="819"/>
      <c r="CU32" s="819"/>
      <c r="CV32" s="820"/>
      <c r="CW32" s="818"/>
      <c r="CX32" s="819"/>
      <c r="CY32" s="819"/>
      <c r="CZ32" s="819"/>
      <c r="DA32" s="820"/>
      <c r="DB32" s="818"/>
      <c r="DC32" s="819"/>
      <c r="DD32" s="819"/>
      <c r="DE32" s="819"/>
      <c r="DF32" s="820"/>
      <c r="DG32" s="818"/>
      <c r="DH32" s="819"/>
      <c r="DI32" s="819"/>
      <c r="DJ32" s="819"/>
      <c r="DK32" s="820"/>
      <c r="DL32" s="818"/>
      <c r="DM32" s="819"/>
      <c r="DN32" s="819"/>
      <c r="DO32" s="819"/>
      <c r="DP32" s="820"/>
      <c r="DQ32" s="818"/>
      <c r="DR32" s="819"/>
      <c r="DS32" s="819"/>
      <c r="DT32" s="819"/>
      <c r="DU32" s="820"/>
      <c r="DV32" s="815"/>
      <c r="DW32" s="816"/>
      <c r="DX32" s="816"/>
      <c r="DY32" s="816"/>
      <c r="DZ32" s="821"/>
      <c r="EA32" s="214"/>
    </row>
    <row r="33" spans="1:131" ht="26.25" customHeight="1" x14ac:dyDescent="0.2">
      <c r="A33" s="227">
        <v>6</v>
      </c>
      <c r="B33" s="822" t="s">
        <v>404</v>
      </c>
      <c r="C33" s="823"/>
      <c r="D33" s="823"/>
      <c r="E33" s="823"/>
      <c r="F33" s="823"/>
      <c r="G33" s="823"/>
      <c r="H33" s="823"/>
      <c r="I33" s="823"/>
      <c r="J33" s="823"/>
      <c r="K33" s="823"/>
      <c r="L33" s="823"/>
      <c r="M33" s="823"/>
      <c r="N33" s="823"/>
      <c r="O33" s="823"/>
      <c r="P33" s="824"/>
      <c r="Q33" s="825">
        <v>171</v>
      </c>
      <c r="R33" s="826"/>
      <c r="S33" s="826"/>
      <c r="T33" s="826"/>
      <c r="U33" s="826"/>
      <c r="V33" s="826">
        <v>171</v>
      </c>
      <c r="W33" s="826"/>
      <c r="X33" s="826"/>
      <c r="Y33" s="826"/>
      <c r="Z33" s="826"/>
      <c r="AA33" s="826" t="s">
        <v>572</v>
      </c>
      <c r="AB33" s="826"/>
      <c r="AC33" s="826"/>
      <c r="AD33" s="826"/>
      <c r="AE33" s="827"/>
      <c r="AF33" s="828" t="s">
        <v>126</v>
      </c>
      <c r="AG33" s="829"/>
      <c r="AH33" s="829"/>
      <c r="AI33" s="829"/>
      <c r="AJ33" s="830"/>
      <c r="AK33" s="876">
        <v>25</v>
      </c>
      <c r="AL33" s="872"/>
      <c r="AM33" s="872"/>
      <c r="AN33" s="872"/>
      <c r="AO33" s="872"/>
      <c r="AP33" s="872">
        <v>742</v>
      </c>
      <c r="AQ33" s="872"/>
      <c r="AR33" s="872"/>
      <c r="AS33" s="872"/>
      <c r="AT33" s="872"/>
      <c r="AU33" s="872">
        <v>350</v>
      </c>
      <c r="AV33" s="872"/>
      <c r="AW33" s="872"/>
      <c r="AX33" s="872"/>
      <c r="AY33" s="872"/>
      <c r="AZ33" s="873" t="s">
        <v>572</v>
      </c>
      <c r="BA33" s="873"/>
      <c r="BB33" s="873"/>
      <c r="BC33" s="873"/>
      <c r="BD33" s="873"/>
      <c r="BE33" s="874" t="s">
        <v>405</v>
      </c>
      <c r="BF33" s="874"/>
      <c r="BG33" s="874"/>
      <c r="BH33" s="874"/>
      <c r="BI33" s="875"/>
      <c r="BJ33" s="216"/>
      <c r="BK33" s="216"/>
      <c r="BL33" s="216"/>
      <c r="BM33" s="216"/>
      <c r="BN33" s="216"/>
      <c r="BO33" s="226"/>
      <c r="BP33" s="226"/>
      <c r="BQ33" s="223">
        <v>27</v>
      </c>
      <c r="BR33" s="224"/>
      <c r="BS33" s="815"/>
      <c r="BT33" s="816"/>
      <c r="BU33" s="816"/>
      <c r="BV33" s="816"/>
      <c r="BW33" s="816"/>
      <c r="BX33" s="816"/>
      <c r="BY33" s="816"/>
      <c r="BZ33" s="816"/>
      <c r="CA33" s="816"/>
      <c r="CB33" s="816"/>
      <c r="CC33" s="816"/>
      <c r="CD33" s="816"/>
      <c r="CE33" s="816"/>
      <c r="CF33" s="816"/>
      <c r="CG33" s="817"/>
      <c r="CH33" s="818"/>
      <c r="CI33" s="819"/>
      <c r="CJ33" s="819"/>
      <c r="CK33" s="819"/>
      <c r="CL33" s="820"/>
      <c r="CM33" s="818"/>
      <c r="CN33" s="819"/>
      <c r="CO33" s="819"/>
      <c r="CP33" s="819"/>
      <c r="CQ33" s="820"/>
      <c r="CR33" s="818"/>
      <c r="CS33" s="819"/>
      <c r="CT33" s="819"/>
      <c r="CU33" s="819"/>
      <c r="CV33" s="820"/>
      <c r="CW33" s="818"/>
      <c r="CX33" s="819"/>
      <c r="CY33" s="819"/>
      <c r="CZ33" s="819"/>
      <c r="DA33" s="820"/>
      <c r="DB33" s="818"/>
      <c r="DC33" s="819"/>
      <c r="DD33" s="819"/>
      <c r="DE33" s="819"/>
      <c r="DF33" s="820"/>
      <c r="DG33" s="818"/>
      <c r="DH33" s="819"/>
      <c r="DI33" s="819"/>
      <c r="DJ33" s="819"/>
      <c r="DK33" s="820"/>
      <c r="DL33" s="818"/>
      <c r="DM33" s="819"/>
      <c r="DN33" s="819"/>
      <c r="DO33" s="819"/>
      <c r="DP33" s="820"/>
      <c r="DQ33" s="818"/>
      <c r="DR33" s="819"/>
      <c r="DS33" s="819"/>
      <c r="DT33" s="819"/>
      <c r="DU33" s="820"/>
      <c r="DV33" s="815"/>
      <c r="DW33" s="816"/>
      <c r="DX33" s="816"/>
      <c r="DY33" s="816"/>
      <c r="DZ33" s="821"/>
      <c r="EA33" s="214"/>
    </row>
    <row r="34" spans="1:131" ht="26.25" customHeight="1" x14ac:dyDescent="0.2">
      <c r="A34" s="227">
        <v>7</v>
      </c>
      <c r="B34" s="822" t="s">
        <v>406</v>
      </c>
      <c r="C34" s="823"/>
      <c r="D34" s="823"/>
      <c r="E34" s="823"/>
      <c r="F34" s="823"/>
      <c r="G34" s="823"/>
      <c r="H34" s="823"/>
      <c r="I34" s="823"/>
      <c r="J34" s="823"/>
      <c r="K34" s="823"/>
      <c r="L34" s="823"/>
      <c r="M34" s="823"/>
      <c r="N34" s="823"/>
      <c r="O34" s="823"/>
      <c r="P34" s="824"/>
      <c r="Q34" s="825">
        <v>47</v>
      </c>
      <c r="R34" s="826"/>
      <c r="S34" s="826"/>
      <c r="T34" s="826"/>
      <c r="U34" s="826"/>
      <c r="V34" s="826">
        <v>47</v>
      </c>
      <c r="W34" s="826"/>
      <c r="X34" s="826"/>
      <c r="Y34" s="826"/>
      <c r="Z34" s="826"/>
      <c r="AA34" s="826" t="s">
        <v>572</v>
      </c>
      <c r="AB34" s="826"/>
      <c r="AC34" s="826"/>
      <c r="AD34" s="826"/>
      <c r="AE34" s="827"/>
      <c r="AF34" s="828" t="s">
        <v>126</v>
      </c>
      <c r="AG34" s="829"/>
      <c r="AH34" s="829"/>
      <c r="AI34" s="829"/>
      <c r="AJ34" s="830"/>
      <c r="AK34" s="876">
        <v>26</v>
      </c>
      <c r="AL34" s="872"/>
      <c r="AM34" s="872"/>
      <c r="AN34" s="872"/>
      <c r="AO34" s="872"/>
      <c r="AP34" s="872">
        <v>151</v>
      </c>
      <c r="AQ34" s="872"/>
      <c r="AR34" s="872"/>
      <c r="AS34" s="872"/>
      <c r="AT34" s="872"/>
      <c r="AU34" s="872">
        <v>141</v>
      </c>
      <c r="AV34" s="872"/>
      <c r="AW34" s="872"/>
      <c r="AX34" s="872"/>
      <c r="AY34" s="872"/>
      <c r="AZ34" s="873" t="s">
        <v>572</v>
      </c>
      <c r="BA34" s="873"/>
      <c r="BB34" s="873"/>
      <c r="BC34" s="873"/>
      <c r="BD34" s="873"/>
      <c r="BE34" s="874" t="s">
        <v>405</v>
      </c>
      <c r="BF34" s="874"/>
      <c r="BG34" s="874"/>
      <c r="BH34" s="874"/>
      <c r="BI34" s="875"/>
      <c r="BJ34" s="216"/>
      <c r="BK34" s="216"/>
      <c r="BL34" s="216"/>
      <c r="BM34" s="216"/>
      <c r="BN34" s="216"/>
      <c r="BO34" s="226"/>
      <c r="BP34" s="226"/>
      <c r="BQ34" s="223">
        <v>28</v>
      </c>
      <c r="BR34" s="224"/>
      <c r="BS34" s="815"/>
      <c r="BT34" s="816"/>
      <c r="BU34" s="816"/>
      <c r="BV34" s="816"/>
      <c r="BW34" s="816"/>
      <c r="BX34" s="816"/>
      <c r="BY34" s="816"/>
      <c r="BZ34" s="816"/>
      <c r="CA34" s="816"/>
      <c r="CB34" s="816"/>
      <c r="CC34" s="816"/>
      <c r="CD34" s="816"/>
      <c r="CE34" s="816"/>
      <c r="CF34" s="816"/>
      <c r="CG34" s="817"/>
      <c r="CH34" s="818"/>
      <c r="CI34" s="819"/>
      <c r="CJ34" s="819"/>
      <c r="CK34" s="819"/>
      <c r="CL34" s="820"/>
      <c r="CM34" s="818"/>
      <c r="CN34" s="819"/>
      <c r="CO34" s="819"/>
      <c r="CP34" s="819"/>
      <c r="CQ34" s="820"/>
      <c r="CR34" s="818"/>
      <c r="CS34" s="819"/>
      <c r="CT34" s="819"/>
      <c r="CU34" s="819"/>
      <c r="CV34" s="820"/>
      <c r="CW34" s="818"/>
      <c r="CX34" s="819"/>
      <c r="CY34" s="819"/>
      <c r="CZ34" s="819"/>
      <c r="DA34" s="820"/>
      <c r="DB34" s="818"/>
      <c r="DC34" s="819"/>
      <c r="DD34" s="819"/>
      <c r="DE34" s="819"/>
      <c r="DF34" s="820"/>
      <c r="DG34" s="818"/>
      <c r="DH34" s="819"/>
      <c r="DI34" s="819"/>
      <c r="DJ34" s="819"/>
      <c r="DK34" s="820"/>
      <c r="DL34" s="818"/>
      <c r="DM34" s="819"/>
      <c r="DN34" s="819"/>
      <c r="DO34" s="819"/>
      <c r="DP34" s="820"/>
      <c r="DQ34" s="818"/>
      <c r="DR34" s="819"/>
      <c r="DS34" s="819"/>
      <c r="DT34" s="819"/>
      <c r="DU34" s="820"/>
      <c r="DV34" s="815"/>
      <c r="DW34" s="816"/>
      <c r="DX34" s="816"/>
      <c r="DY34" s="816"/>
      <c r="DZ34" s="821"/>
      <c r="EA34" s="214"/>
    </row>
    <row r="35" spans="1:131" ht="26.25" customHeight="1" x14ac:dyDescent="0.2">
      <c r="A35" s="227">
        <v>8</v>
      </c>
      <c r="B35" s="822" t="s">
        <v>407</v>
      </c>
      <c r="C35" s="823"/>
      <c r="D35" s="823"/>
      <c r="E35" s="823"/>
      <c r="F35" s="823"/>
      <c r="G35" s="823"/>
      <c r="H35" s="823"/>
      <c r="I35" s="823"/>
      <c r="J35" s="823"/>
      <c r="K35" s="823"/>
      <c r="L35" s="823"/>
      <c r="M35" s="823"/>
      <c r="N35" s="823"/>
      <c r="O35" s="823"/>
      <c r="P35" s="824"/>
      <c r="Q35" s="825">
        <v>30</v>
      </c>
      <c r="R35" s="826"/>
      <c r="S35" s="826"/>
      <c r="T35" s="826"/>
      <c r="U35" s="826"/>
      <c r="V35" s="826">
        <v>30</v>
      </c>
      <c r="W35" s="826"/>
      <c r="X35" s="826"/>
      <c r="Y35" s="826"/>
      <c r="Z35" s="826"/>
      <c r="AA35" s="826" t="s">
        <v>572</v>
      </c>
      <c r="AB35" s="826"/>
      <c r="AC35" s="826"/>
      <c r="AD35" s="826"/>
      <c r="AE35" s="827"/>
      <c r="AF35" s="828" t="s">
        <v>408</v>
      </c>
      <c r="AG35" s="829"/>
      <c r="AH35" s="829"/>
      <c r="AI35" s="829"/>
      <c r="AJ35" s="830"/>
      <c r="AK35" s="876">
        <v>21</v>
      </c>
      <c r="AL35" s="872"/>
      <c r="AM35" s="872"/>
      <c r="AN35" s="872"/>
      <c r="AO35" s="872"/>
      <c r="AP35" s="872">
        <v>186</v>
      </c>
      <c r="AQ35" s="872"/>
      <c r="AR35" s="872"/>
      <c r="AS35" s="872"/>
      <c r="AT35" s="872"/>
      <c r="AU35" s="872">
        <v>173</v>
      </c>
      <c r="AV35" s="872"/>
      <c r="AW35" s="872"/>
      <c r="AX35" s="872"/>
      <c r="AY35" s="872"/>
      <c r="AZ35" s="873" t="s">
        <v>572</v>
      </c>
      <c r="BA35" s="873"/>
      <c r="BB35" s="873"/>
      <c r="BC35" s="873"/>
      <c r="BD35" s="873"/>
      <c r="BE35" s="874" t="s">
        <v>405</v>
      </c>
      <c r="BF35" s="874"/>
      <c r="BG35" s="874"/>
      <c r="BH35" s="874"/>
      <c r="BI35" s="875"/>
      <c r="BJ35" s="216"/>
      <c r="BK35" s="216"/>
      <c r="BL35" s="216"/>
      <c r="BM35" s="216"/>
      <c r="BN35" s="216"/>
      <c r="BO35" s="226"/>
      <c r="BP35" s="226"/>
      <c r="BQ35" s="223">
        <v>29</v>
      </c>
      <c r="BR35" s="224"/>
      <c r="BS35" s="815"/>
      <c r="BT35" s="816"/>
      <c r="BU35" s="816"/>
      <c r="BV35" s="816"/>
      <c r="BW35" s="816"/>
      <c r="BX35" s="816"/>
      <c r="BY35" s="816"/>
      <c r="BZ35" s="816"/>
      <c r="CA35" s="816"/>
      <c r="CB35" s="816"/>
      <c r="CC35" s="816"/>
      <c r="CD35" s="816"/>
      <c r="CE35" s="816"/>
      <c r="CF35" s="816"/>
      <c r="CG35" s="817"/>
      <c r="CH35" s="818"/>
      <c r="CI35" s="819"/>
      <c r="CJ35" s="819"/>
      <c r="CK35" s="819"/>
      <c r="CL35" s="820"/>
      <c r="CM35" s="818"/>
      <c r="CN35" s="819"/>
      <c r="CO35" s="819"/>
      <c r="CP35" s="819"/>
      <c r="CQ35" s="820"/>
      <c r="CR35" s="818"/>
      <c r="CS35" s="819"/>
      <c r="CT35" s="819"/>
      <c r="CU35" s="819"/>
      <c r="CV35" s="820"/>
      <c r="CW35" s="818"/>
      <c r="CX35" s="819"/>
      <c r="CY35" s="819"/>
      <c r="CZ35" s="819"/>
      <c r="DA35" s="820"/>
      <c r="DB35" s="818"/>
      <c r="DC35" s="819"/>
      <c r="DD35" s="819"/>
      <c r="DE35" s="819"/>
      <c r="DF35" s="820"/>
      <c r="DG35" s="818"/>
      <c r="DH35" s="819"/>
      <c r="DI35" s="819"/>
      <c r="DJ35" s="819"/>
      <c r="DK35" s="820"/>
      <c r="DL35" s="818"/>
      <c r="DM35" s="819"/>
      <c r="DN35" s="819"/>
      <c r="DO35" s="819"/>
      <c r="DP35" s="820"/>
      <c r="DQ35" s="818"/>
      <c r="DR35" s="819"/>
      <c r="DS35" s="819"/>
      <c r="DT35" s="819"/>
      <c r="DU35" s="820"/>
      <c r="DV35" s="815"/>
      <c r="DW35" s="816"/>
      <c r="DX35" s="816"/>
      <c r="DY35" s="816"/>
      <c r="DZ35" s="821"/>
      <c r="EA35" s="214"/>
    </row>
    <row r="36" spans="1:131" ht="26.25" customHeight="1" x14ac:dyDescent="0.2">
      <c r="A36" s="227">
        <v>9</v>
      </c>
      <c r="B36" s="822"/>
      <c r="C36" s="823"/>
      <c r="D36" s="823"/>
      <c r="E36" s="823"/>
      <c r="F36" s="823"/>
      <c r="G36" s="823"/>
      <c r="H36" s="823"/>
      <c r="I36" s="823"/>
      <c r="J36" s="823"/>
      <c r="K36" s="823"/>
      <c r="L36" s="823"/>
      <c r="M36" s="823"/>
      <c r="N36" s="823"/>
      <c r="O36" s="823"/>
      <c r="P36" s="824"/>
      <c r="Q36" s="825"/>
      <c r="R36" s="826"/>
      <c r="S36" s="826"/>
      <c r="T36" s="826"/>
      <c r="U36" s="826"/>
      <c r="V36" s="826"/>
      <c r="W36" s="826"/>
      <c r="X36" s="826"/>
      <c r="Y36" s="826"/>
      <c r="Z36" s="826"/>
      <c r="AA36" s="826"/>
      <c r="AB36" s="826"/>
      <c r="AC36" s="826"/>
      <c r="AD36" s="826"/>
      <c r="AE36" s="827"/>
      <c r="AF36" s="828"/>
      <c r="AG36" s="829"/>
      <c r="AH36" s="829"/>
      <c r="AI36" s="829"/>
      <c r="AJ36" s="830"/>
      <c r="AK36" s="876"/>
      <c r="AL36" s="872"/>
      <c r="AM36" s="872"/>
      <c r="AN36" s="872"/>
      <c r="AO36" s="872"/>
      <c r="AP36" s="872"/>
      <c r="AQ36" s="872"/>
      <c r="AR36" s="872"/>
      <c r="AS36" s="872"/>
      <c r="AT36" s="872"/>
      <c r="AU36" s="872"/>
      <c r="AV36" s="872"/>
      <c r="AW36" s="872"/>
      <c r="AX36" s="872"/>
      <c r="AY36" s="872"/>
      <c r="AZ36" s="873"/>
      <c r="BA36" s="873"/>
      <c r="BB36" s="873"/>
      <c r="BC36" s="873"/>
      <c r="BD36" s="873"/>
      <c r="BE36" s="874"/>
      <c r="BF36" s="874"/>
      <c r="BG36" s="874"/>
      <c r="BH36" s="874"/>
      <c r="BI36" s="875"/>
      <c r="BJ36" s="216"/>
      <c r="BK36" s="216"/>
      <c r="BL36" s="216"/>
      <c r="BM36" s="216"/>
      <c r="BN36" s="216"/>
      <c r="BO36" s="226"/>
      <c r="BP36" s="226"/>
      <c r="BQ36" s="223">
        <v>30</v>
      </c>
      <c r="BR36" s="224"/>
      <c r="BS36" s="815"/>
      <c r="BT36" s="816"/>
      <c r="BU36" s="816"/>
      <c r="BV36" s="816"/>
      <c r="BW36" s="816"/>
      <c r="BX36" s="816"/>
      <c r="BY36" s="816"/>
      <c r="BZ36" s="816"/>
      <c r="CA36" s="816"/>
      <c r="CB36" s="816"/>
      <c r="CC36" s="816"/>
      <c r="CD36" s="816"/>
      <c r="CE36" s="816"/>
      <c r="CF36" s="816"/>
      <c r="CG36" s="817"/>
      <c r="CH36" s="818"/>
      <c r="CI36" s="819"/>
      <c r="CJ36" s="819"/>
      <c r="CK36" s="819"/>
      <c r="CL36" s="820"/>
      <c r="CM36" s="818"/>
      <c r="CN36" s="819"/>
      <c r="CO36" s="819"/>
      <c r="CP36" s="819"/>
      <c r="CQ36" s="820"/>
      <c r="CR36" s="818"/>
      <c r="CS36" s="819"/>
      <c r="CT36" s="819"/>
      <c r="CU36" s="819"/>
      <c r="CV36" s="820"/>
      <c r="CW36" s="818"/>
      <c r="CX36" s="819"/>
      <c r="CY36" s="819"/>
      <c r="CZ36" s="819"/>
      <c r="DA36" s="820"/>
      <c r="DB36" s="818"/>
      <c r="DC36" s="819"/>
      <c r="DD36" s="819"/>
      <c r="DE36" s="819"/>
      <c r="DF36" s="820"/>
      <c r="DG36" s="818"/>
      <c r="DH36" s="819"/>
      <c r="DI36" s="819"/>
      <c r="DJ36" s="819"/>
      <c r="DK36" s="820"/>
      <c r="DL36" s="818"/>
      <c r="DM36" s="819"/>
      <c r="DN36" s="819"/>
      <c r="DO36" s="819"/>
      <c r="DP36" s="820"/>
      <c r="DQ36" s="818"/>
      <c r="DR36" s="819"/>
      <c r="DS36" s="819"/>
      <c r="DT36" s="819"/>
      <c r="DU36" s="820"/>
      <c r="DV36" s="815"/>
      <c r="DW36" s="816"/>
      <c r="DX36" s="816"/>
      <c r="DY36" s="816"/>
      <c r="DZ36" s="821"/>
      <c r="EA36" s="214"/>
    </row>
    <row r="37" spans="1:131" ht="26.25" customHeight="1" x14ac:dyDescent="0.2">
      <c r="A37" s="227">
        <v>10</v>
      </c>
      <c r="B37" s="822"/>
      <c r="C37" s="823"/>
      <c r="D37" s="823"/>
      <c r="E37" s="823"/>
      <c r="F37" s="823"/>
      <c r="G37" s="823"/>
      <c r="H37" s="823"/>
      <c r="I37" s="823"/>
      <c r="J37" s="823"/>
      <c r="K37" s="823"/>
      <c r="L37" s="823"/>
      <c r="M37" s="823"/>
      <c r="N37" s="823"/>
      <c r="O37" s="823"/>
      <c r="P37" s="824"/>
      <c r="Q37" s="825"/>
      <c r="R37" s="826"/>
      <c r="S37" s="826"/>
      <c r="T37" s="826"/>
      <c r="U37" s="826"/>
      <c r="V37" s="826"/>
      <c r="W37" s="826"/>
      <c r="X37" s="826"/>
      <c r="Y37" s="826"/>
      <c r="Z37" s="826"/>
      <c r="AA37" s="826"/>
      <c r="AB37" s="826"/>
      <c r="AC37" s="826"/>
      <c r="AD37" s="826"/>
      <c r="AE37" s="827"/>
      <c r="AF37" s="828"/>
      <c r="AG37" s="829"/>
      <c r="AH37" s="829"/>
      <c r="AI37" s="829"/>
      <c r="AJ37" s="830"/>
      <c r="AK37" s="876"/>
      <c r="AL37" s="872"/>
      <c r="AM37" s="872"/>
      <c r="AN37" s="872"/>
      <c r="AO37" s="872"/>
      <c r="AP37" s="872"/>
      <c r="AQ37" s="872"/>
      <c r="AR37" s="872"/>
      <c r="AS37" s="872"/>
      <c r="AT37" s="872"/>
      <c r="AU37" s="872"/>
      <c r="AV37" s="872"/>
      <c r="AW37" s="872"/>
      <c r="AX37" s="872"/>
      <c r="AY37" s="872"/>
      <c r="AZ37" s="873"/>
      <c r="BA37" s="873"/>
      <c r="BB37" s="873"/>
      <c r="BC37" s="873"/>
      <c r="BD37" s="873"/>
      <c r="BE37" s="874"/>
      <c r="BF37" s="874"/>
      <c r="BG37" s="874"/>
      <c r="BH37" s="874"/>
      <c r="BI37" s="875"/>
      <c r="BJ37" s="216"/>
      <c r="BK37" s="216"/>
      <c r="BL37" s="216"/>
      <c r="BM37" s="216"/>
      <c r="BN37" s="216"/>
      <c r="BO37" s="226"/>
      <c r="BP37" s="226"/>
      <c r="BQ37" s="223">
        <v>31</v>
      </c>
      <c r="BR37" s="224"/>
      <c r="BS37" s="815"/>
      <c r="BT37" s="816"/>
      <c r="BU37" s="816"/>
      <c r="BV37" s="816"/>
      <c r="BW37" s="816"/>
      <c r="BX37" s="816"/>
      <c r="BY37" s="816"/>
      <c r="BZ37" s="816"/>
      <c r="CA37" s="816"/>
      <c r="CB37" s="816"/>
      <c r="CC37" s="816"/>
      <c r="CD37" s="816"/>
      <c r="CE37" s="816"/>
      <c r="CF37" s="816"/>
      <c r="CG37" s="817"/>
      <c r="CH37" s="818"/>
      <c r="CI37" s="819"/>
      <c r="CJ37" s="819"/>
      <c r="CK37" s="819"/>
      <c r="CL37" s="820"/>
      <c r="CM37" s="818"/>
      <c r="CN37" s="819"/>
      <c r="CO37" s="819"/>
      <c r="CP37" s="819"/>
      <c r="CQ37" s="820"/>
      <c r="CR37" s="818"/>
      <c r="CS37" s="819"/>
      <c r="CT37" s="819"/>
      <c r="CU37" s="819"/>
      <c r="CV37" s="820"/>
      <c r="CW37" s="818"/>
      <c r="CX37" s="819"/>
      <c r="CY37" s="819"/>
      <c r="CZ37" s="819"/>
      <c r="DA37" s="820"/>
      <c r="DB37" s="818"/>
      <c r="DC37" s="819"/>
      <c r="DD37" s="819"/>
      <c r="DE37" s="819"/>
      <c r="DF37" s="820"/>
      <c r="DG37" s="818"/>
      <c r="DH37" s="819"/>
      <c r="DI37" s="819"/>
      <c r="DJ37" s="819"/>
      <c r="DK37" s="820"/>
      <c r="DL37" s="818"/>
      <c r="DM37" s="819"/>
      <c r="DN37" s="819"/>
      <c r="DO37" s="819"/>
      <c r="DP37" s="820"/>
      <c r="DQ37" s="818"/>
      <c r="DR37" s="819"/>
      <c r="DS37" s="819"/>
      <c r="DT37" s="819"/>
      <c r="DU37" s="820"/>
      <c r="DV37" s="815"/>
      <c r="DW37" s="816"/>
      <c r="DX37" s="816"/>
      <c r="DY37" s="816"/>
      <c r="DZ37" s="821"/>
      <c r="EA37" s="214"/>
    </row>
    <row r="38" spans="1:131" ht="26.25" customHeight="1" x14ac:dyDescent="0.2">
      <c r="A38" s="227">
        <v>11</v>
      </c>
      <c r="B38" s="822"/>
      <c r="C38" s="823"/>
      <c r="D38" s="823"/>
      <c r="E38" s="823"/>
      <c r="F38" s="823"/>
      <c r="G38" s="823"/>
      <c r="H38" s="823"/>
      <c r="I38" s="823"/>
      <c r="J38" s="823"/>
      <c r="K38" s="823"/>
      <c r="L38" s="823"/>
      <c r="M38" s="823"/>
      <c r="N38" s="823"/>
      <c r="O38" s="823"/>
      <c r="P38" s="824"/>
      <c r="Q38" s="825"/>
      <c r="R38" s="826"/>
      <c r="S38" s="826"/>
      <c r="T38" s="826"/>
      <c r="U38" s="826"/>
      <c r="V38" s="826"/>
      <c r="W38" s="826"/>
      <c r="X38" s="826"/>
      <c r="Y38" s="826"/>
      <c r="Z38" s="826"/>
      <c r="AA38" s="826"/>
      <c r="AB38" s="826"/>
      <c r="AC38" s="826"/>
      <c r="AD38" s="826"/>
      <c r="AE38" s="827"/>
      <c r="AF38" s="828"/>
      <c r="AG38" s="829"/>
      <c r="AH38" s="829"/>
      <c r="AI38" s="829"/>
      <c r="AJ38" s="830"/>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16"/>
      <c r="BK38" s="216"/>
      <c r="BL38" s="216"/>
      <c r="BM38" s="216"/>
      <c r="BN38" s="216"/>
      <c r="BO38" s="226"/>
      <c r="BP38" s="226"/>
      <c r="BQ38" s="223">
        <v>32</v>
      </c>
      <c r="BR38" s="224"/>
      <c r="BS38" s="815"/>
      <c r="BT38" s="816"/>
      <c r="BU38" s="816"/>
      <c r="BV38" s="816"/>
      <c r="BW38" s="816"/>
      <c r="BX38" s="816"/>
      <c r="BY38" s="816"/>
      <c r="BZ38" s="816"/>
      <c r="CA38" s="816"/>
      <c r="CB38" s="816"/>
      <c r="CC38" s="816"/>
      <c r="CD38" s="816"/>
      <c r="CE38" s="816"/>
      <c r="CF38" s="816"/>
      <c r="CG38" s="817"/>
      <c r="CH38" s="818"/>
      <c r="CI38" s="819"/>
      <c r="CJ38" s="819"/>
      <c r="CK38" s="819"/>
      <c r="CL38" s="820"/>
      <c r="CM38" s="818"/>
      <c r="CN38" s="819"/>
      <c r="CO38" s="819"/>
      <c r="CP38" s="819"/>
      <c r="CQ38" s="820"/>
      <c r="CR38" s="818"/>
      <c r="CS38" s="819"/>
      <c r="CT38" s="819"/>
      <c r="CU38" s="819"/>
      <c r="CV38" s="820"/>
      <c r="CW38" s="818"/>
      <c r="CX38" s="819"/>
      <c r="CY38" s="819"/>
      <c r="CZ38" s="819"/>
      <c r="DA38" s="820"/>
      <c r="DB38" s="818"/>
      <c r="DC38" s="819"/>
      <c r="DD38" s="819"/>
      <c r="DE38" s="819"/>
      <c r="DF38" s="820"/>
      <c r="DG38" s="818"/>
      <c r="DH38" s="819"/>
      <c r="DI38" s="819"/>
      <c r="DJ38" s="819"/>
      <c r="DK38" s="820"/>
      <c r="DL38" s="818"/>
      <c r="DM38" s="819"/>
      <c r="DN38" s="819"/>
      <c r="DO38" s="819"/>
      <c r="DP38" s="820"/>
      <c r="DQ38" s="818"/>
      <c r="DR38" s="819"/>
      <c r="DS38" s="819"/>
      <c r="DT38" s="819"/>
      <c r="DU38" s="820"/>
      <c r="DV38" s="815"/>
      <c r="DW38" s="816"/>
      <c r="DX38" s="816"/>
      <c r="DY38" s="816"/>
      <c r="DZ38" s="821"/>
      <c r="EA38" s="214"/>
    </row>
    <row r="39" spans="1:131" ht="26.25" customHeight="1" x14ac:dyDescent="0.2">
      <c r="A39" s="227">
        <v>12</v>
      </c>
      <c r="B39" s="822"/>
      <c r="C39" s="823"/>
      <c r="D39" s="823"/>
      <c r="E39" s="823"/>
      <c r="F39" s="823"/>
      <c r="G39" s="823"/>
      <c r="H39" s="823"/>
      <c r="I39" s="823"/>
      <c r="J39" s="823"/>
      <c r="K39" s="823"/>
      <c r="L39" s="823"/>
      <c r="M39" s="823"/>
      <c r="N39" s="823"/>
      <c r="O39" s="823"/>
      <c r="P39" s="824"/>
      <c r="Q39" s="825"/>
      <c r="R39" s="826"/>
      <c r="S39" s="826"/>
      <c r="T39" s="826"/>
      <c r="U39" s="826"/>
      <c r="V39" s="826"/>
      <c r="W39" s="826"/>
      <c r="X39" s="826"/>
      <c r="Y39" s="826"/>
      <c r="Z39" s="826"/>
      <c r="AA39" s="826"/>
      <c r="AB39" s="826"/>
      <c r="AC39" s="826"/>
      <c r="AD39" s="826"/>
      <c r="AE39" s="827"/>
      <c r="AF39" s="828"/>
      <c r="AG39" s="829"/>
      <c r="AH39" s="829"/>
      <c r="AI39" s="829"/>
      <c r="AJ39" s="830"/>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16"/>
      <c r="BK39" s="216"/>
      <c r="BL39" s="216"/>
      <c r="BM39" s="216"/>
      <c r="BN39" s="216"/>
      <c r="BO39" s="226"/>
      <c r="BP39" s="226"/>
      <c r="BQ39" s="223">
        <v>33</v>
      </c>
      <c r="BR39" s="224"/>
      <c r="BS39" s="815"/>
      <c r="BT39" s="816"/>
      <c r="BU39" s="816"/>
      <c r="BV39" s="816"/>
      <c r="BW39" s="816"/>
      <c r="BX39" s="816"/>
      <c r="BY39" s="816"/>
      <c r="BZ39" s="816"/>
      <c r="CA39" s="816"/>
      <c r="CB39" s="816"/>
      <c r="CC39" s="816"/>
      <c r="CD39" s="816"/>
      <c r="CE39" s="816"/>
      <c r="CF39" s="816"/>
      <c r="CG39" s="817"/>
      <c r="CH39" s="818"/>
      <c r="CI39" s="819"/>
      <c r="CJ39" s="819"/>
      <c r="CK39" s="819"/>
      <c r="CL39" s="820"/>
      <c r="CM39" s="818"/>
      <c r="CN39" s="819"/>
      <c r="CO39" s="819"/>
      <c r="CP39" s="819"/>
      <c r="CQ39" s="820"/>
      <c r="CR39" s="818"/>
      <c r="CS39" s="819"/>
      <c r="CT39" s="819"/>
      <c r="CU39" s="819"/>
      <c r="CV39" s="820"/>
      <c r="CW39" s="818"/>
      <c r="CX39" s="819"/>
      <c r="CY39" s="819"/>
      <c r="CZ39" s="819"/>
      <c r="DA39" s="820"/>
      <c r="DB39" s="818"/>
      <c r="DC39" s="819"/>
      <c r="DD39" s="819"/>
      <c r="DE39" s="819"/>
      <c r="DF39" s="820"/>
      <c r="DG39" s="818"/>
      <c r="DH39" s="819"/>
      <c r="DI39" s="819"/>
      <c r="DJ39" s="819"/>
      <c r="DK39" s="820"/>
      <c r="DL39" s="818"/>
      <c r="DM39" s="819"/>
      <c r="DN39" s="819"/>
      <c r="DO39" s="819"/>
      <c r="DP39" s="820"/>
      <c r="DQ39" s="818"/>
      <c r="DR39" s="819"/>
      <c r="DS39" s="819"/>
      <c r="DT39" s="819"/>
      <c r="DU39" s="820"/>
      <c r="DV39" s="815"/>
      <c r="DW39" s="816"/>
      <c r="DX39" s="816"/>
      <c r="DY39" s="816"/>
      <c r="DZ39" s="821"/>
      <c r="EA39" s="214"/>
    </row>
    <row r="40" spans="1:131" ht="26.25" customHeight="1" x14ac:dyDescent="0.2">
      <c r="A40" s="223">
        <v>13</v>
      </c>
      <c r="B40" s="822"/>
      <c r="C40" s="823"/>
      <c r="D40" s="823"/>
      <c r="E40" s="823"/>
      <c r="F40" s="823"/>
      <c r="G40" s="823"/>
      <c r="H40" s="823"/>
      <c r="I40" s="823"/>
      <c r="J40" s="823"/>
      <c r="K40" s="823"/>
      <c r="L40" s="823"/>
      <c r="M40" s="823"/>
      <c r="N40" s="823"/>
      <c r="O40" s="823"/>
      <c r="P40" s="824"/>
      <c r="Q40" s="825"/>
      <c r="R40" s="826"/>
      <c r="S40" s="826"/>
      <c r="T40" s="826"/>
      <c r="U40" s="826"/>
      <c r="V40" s="826"/>
      <c r="W40" s="826"/>
      <c r="X40" s="826"/>
      <c r="Y40" s="826"/>
      <c r="Z40" s="826"/>
      <c r="AA40" s="826"/>
      <c r="AB40" s="826"/>
      <c r="AC40" s="826"/>
      <c r="AD40" s="826"/>
      <c r="AE40" s="827"/>
      <c r="AF40" s="828"/>
      <c r="AG40" s="829"/>
      <c r="AH40" s="829"/>
      <c r="AI40" s="829"/>
      <c r="AJ40" s="830"/>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16"/>
      <c r="BK40" s="216"/>
      <c r="BL40" s="216"/>
      <c r="BM40" s="216"/>
      <c r="BN40" s="216"/>
      <c r="BO40" s="226"/>
      <c r="BP40" s="226"/>
      <c r="BQ40" s="223">
        <v>34</v>
      </c>
      <c r="BR40" s="224"/>
      <c r="BS40" s="815"/>
      <c r="BT40" s="816"/>
      <c r="BU40" s="816"/>
      <c r="BV40" s="816"/>
      <c r="BW40" s="816"/>
      <c r="BX40" s="816"/>
      <c r="BY40" s="816"/>
      <c r="BZ40" s="816"/>
      <c r="CA40" s="816"/>
      <c r="CB40" s="816"/>
      <c r="CC40" s="816"/>
      <c r="CD40" s="816"/>
      <c r="CE40" s="816"/>
      <c r="CF40" s="816"/>
      <c r="CG40" s="817"/>
      <c r="CH40" s="818"/>
      <c r="CI40" s="819"/>
      <c r="CJ40" s="819"/>
      <c r="CK40" s="819"/>
      <c r="CL40" s="820"/>
      <c r="CM40" s="818"/>
      <c r="CN40" s="819"/>
      <c r="CO40" s="819"/>
      <c r="CP40" s="819"/>
      <c r="CQ40" s="820"/>
      <c r="CR40" s="818"/>
      <c r="CS40" s="819"/>
      <c r="CT40" s="819"/>
      <c r="CU40" s="819"/>
      <c r="CV40" s="820"/>
      <c r="CW40" s="818"/>
      <c r="CX40" s="819"/>
      <c r="CY40" s="819"/>
      <c r="CZ40" s="819"/>
      <c r="DA40" s="820"/>
      <c r="DB40" s="818"/>
      <c r="DC40" s="819"/>
      <c r="DD40" s="819"/>
      <c r="DE40" s="819"/>
      <c r="DF40" s="820"/>
      <c r="DG40" s="818"/>
      <c r="DH40" s="819"/>
      <c r="DI40" s="819"/>
      <c r="DJ40" s="819"/>
      <c r="DK40" s="820"/>
      <c r="DL40" s="818"/>
      <c r="DM40" s="819"/>
      <c r="DN40" s="819"/>
      <c r="DO40" s="819"/>
      <c r="DP40" s="820"/>
      <c r="DQ40" s="818"/>
      <c r="DR40" s="819"/>
      <c r="DS40" s="819"/>
      <c r="DT40" s="819"/>
      <c r="DU40" s="820"/>
      <c r="DV40" s="815"/>
      <c r="DW40" s="816"/>
      <c r="DX40" s="816"/>
      <c r="DY40" s="816"/>
      <c r="DZ40" s="821"/>
      <c r="EA40" s="214"/>
    </row>
    <row r="41" spans="1:131" ht="26.25" customHeight="1" x14ac:dyDescent="0.2">
      <c r="A41" s="223">
        <v>14</v>
      </c>
      <c r="B41" s="822"/>
      <c r="C41" s="823"/>
      <c r="D41" s="823"/>
      <c r="E41" s="823"/>
      <c r="F41" s="823"/>
      <c r="G41" s="823"/>
      <c r="H41" s="823"/>
      <c r="I41" s="823"/>
      <c r="J41" s="823"/>
      <c r="K41" s="823"/>
      <c r="L41" s="823"/>
      <c r="M41" s="823"/>
      <c r="N41" s="823"/>
      <c r="O41" s="823"/>
      <c r="P41" s="824"/>
      <c r="Q41" s="825"/>
      <c r="R41" s="826"/>
      <c r="S41" s="826"/>
      <c r="T41" s="826"/>
      <c r="U41" s="826"/>
      <c r="V41" s="826"/>
      <c r="W41" s="826"/>
      <c r="X41" s="826"/>
      <c r="Y41" s="826"/>
      <c r="Z41" s="826"/>
      <c r="AA41" s="826"/>
      <c r="AB41" s="826"/>
      <c r="AC41" s="826"/>
      <c r="AD41" s="826"/>
      <c r="AE41" s="827"/>
      <c r="AF41" s="828"/>
      <c r="AG41" s="829"/>
      <c r="AH41" s="829"/>
      <c r="AI41" s="829"/>
      <c r="AJ41" s="830"/>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16"/>
      <c r="BK41" s="216"/>
      <c r="BL41" s="216"/>
      <c r="BM41" s="216"/>
      <c r="BN41" s="216"/>
      <c r="BO41" s="226"/>
      <c r="BP41" s="226"/>
      <c r="BQ41" s="223">
        <v>35</v>
      </c>
      <c r="BR41" s="224"/>
      <c r="BS41" s="815"/>
      <c r="BT41" s="816"/>
      <c r="BU41" s="816"/>
      <c r="BV41" s="816"/>
      <c r="BW41" s="816"/>
      <c r="BX41" s="816"/>
      <c r="BY41" s="816"/>
      <c r="BZ41" s="816"/>
      <c r="CA41" s="816"/>
      <c r="CB41" s="816"/>
      <c r="CC41" s="816"/>
      <c r="CD41" s="816"/>
      <c r="CE41" s="816"/>
      <c r="CF41" s="816"/>
      <c r="CG41" s="817"/>
      <c r="CH41" s="818"/>
      <c r="CI41" s="819"/>
      <c r="CJ41" s="819"/>
      <c r="CK41" s="819"/>
      <c r="CL41" s="820"/>
      <c r="CM41" s="818"/>
      <c r="CN41" s="819"/>
      <c r="CO41" s="819"/>
      <c r="CP41" s="819"/>
      <c r="CQ41" s="820"/>
      <c r="CR41" s="818"/>
      <c r="CS41" s="819"/>
      <c r="CT41" s="819"/>
      <c r="CU41" s="819"/>
      <c r="CV41" s="820"/>
      <c r="CW41" s="818"/>
      <c r="CX41" s="819"/>
      <c r="CY41" s="819"/>
      <c r="CZ41" s="819"/>
      <c r="DA41" s="820"/>
      <c r="DB41" s="818"/>
      <c r="DC41" s="819"/>
      <c r="DD41" s="819"/>
      <c r="DE41" s="819"/>
      <c r="DF41" s="820"/>
      <c r="DG41" s="818"/>
      <c r="DH41" s="819"/>
      <c r="DI41" s="819"/>
      <c r="DJ41" s="819"/>
      <c r="DK41" s="820"/>
      <c r="DL41" s="818"/>
      <c r="DM41" s="819"/>
      <c r="DN41" s="819"/>
      <c r="DO41" s="819"/>
      <c r="DP41" s="820"/>
      <c r="DQ41" s="818"/>
      <c r="DR41" s="819"/>
      <c r="DS41" s="819"/>
      <c r="DT41" s="819"/>
      <c r="DU41" s="820"/>
      <c r="DV41" s="815"/>
      <c r="DW41" s="816"/>
      <c r="DX41" s="816"/>
      <c r="DY41" s="816"/>
      <c r="DZ41" s="821"/>
      <c r="EA41" s="214"/>
    </row>
    <row r="42" spans="1:131" ht="26.25" customHeight="1" x14ac:dyDescent="0.2">
      <c r="A42" s="223">
        <v>15</v>
      </c>
      <c r="B42" s="822"/>
      <c r="C42" s="823"/>
      <c r="D42" s="823"/>
      <c r="E42" s="823"/>
      <c r="F42" s="823"/>
      <c r="G42" s="823"/>
      <c r="H42" s="823"/>
      <c r="I42" s="823"/>
      <c r="J42" s="823"/>
      <c r="K42" s="823"/>
      <c r="L42" s="823"/>
      <c r="M42" s="823"/>
      <c r="N42" s="823"/>
      <c r="O42" s="823"/>
      <c r="P42" s="824"/>
      <c r="Q42" s="825"/>
      <c r="R42" s="826"/>
      <c r="S42" s="826"/>
      <c r="T42" s="826"/>
      <c r="U42" s="826"/>
      <c r="V42" s="826"/>
      <c r="W42" s="826"/>
      <c r="X42" s="826"/>
      <c r="Y42" s="826"/>
      <c r="Z42" s="826"/>
      <c r="AA42" s="826"/>
      <c r="AB42" s="826"/>
      <c r="AC42" s="826"/>
      <c r="AD42" s="826"/>
      <c r="AE42" s="827"/>
      <c r="AF42" s="828"/>
      <c r="AG42" s="829"/>
      <c r="AH42" s="829"/>
      <c r="AI42" s="829"/>
      <c r="AJ42" s="830"/>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16"/>
      <c r="BK42" s="216"/>
      <c r="BL42" s="216"/>
      <c r="BM42" s="216"/>
      <c r="BN42" s="216"/>
      <c r="BO42" s="226"/>
      <c r="BP42" s="226"/>
      <c r="BQ42" s="223">
        <v>36</v>
      </c>
      <c r="BR42" s="224"/>
      <c r="BS42" s="815"/>
      <c r="BT42" s="816"/>
      <c r="BU42" s="816"/>
      <c r="BV42" s="816"/>
      <c r="BW42" s="816"/>
      <c r="BX42" s="816"/>
      <c r="BY42" s="816"/>
      <c r="BZ42" s="816"/>
      <c r="CA42" s="816"/>
      <c r="CB42" s="816"/>
      <c r="CC42" s="816"/>
      <c r="CD42" s="816"/>
      <c r="CE42" s="816"/>
      <c r="CF42" s="816"/>
      <c r="CG42" s="817"/>
      <c r="CH42" s="818"/>
      <c r="CI42" s="819"/>
      <c r="CJ42" s="819"/>
      <c r="CK42" s="819"/>
      <c r="CL42" s="820"/>
      <c r="CM42" s="818"/>
      <c r="CN42" s="819"/>
      <c r="CO42" s="819"/>
      <c r="CP42" s="819"/>
      <c r="CQ42" s="820"/>
      <c r="CR42" s="818"/>
      <c r="CS42" s="819"/>
      <c r="CT42" s="819"/>
      <c r="CU42" s="819"/>
      <c r="CV42" s="820"/>
      <c r="CW42" s="818"/>
      <c r="CX42" s="819"/>
      <c r="CY42" s="819"/>
      <c r="CZ42" s="819"/>
      <c r="DA42" s="820"/>
      <c r="DB42" s="818"/>
      <c r="DC42" s="819"/>
      <c r="DD42" s="819"/>
      <c r="DE42" s="819"/>
      <c r="DF42" s="820"/>
      <c r="DG42" s="818"/>
      <c r="DH42" s="819"/>
      <c r="DI42" s="819"/>
      <c r="DJ42" s="819"/>
      <c r="DK42" s="820"/>
      <c r="DL42" s="818"/>
      <c r="DM42" s="819"/>
      <c r="DN42" s="819"/>
      <c r="DO42" s="819"/>
      <c r="DP42" s="820"/>
      <c r="DQ42" s="818"/>
      <c r="DR42" s="819"/>
      <c r="DS42" s="819"/>
      <c r="DT42" s="819"/>
      <c r="DU42" s="820"/>
      <c r="DV42" s="815"/>
      <c r="DW42" s="816"/>
      <c r="DX42" s="816"/>
      <c r="DY42" s="816"/>
      <c r="DZ42" s="821"/>
      <c r="EA42" s="214"/>
    </row>
    <row r="43" spans="1:131" ht="26.25" customHeight="1" x14ac:dyDescent="0.2">
      <c r="A43" s="223">
        <v>16</v>
      </c>
      <c r="B43" s="822"/>
      <c r="C43" s="823"/>
      <c r="D43" s="823"/>
      <c r="E43" s="823"/>
      <c r="F43" s="823"/>
      <c r="G43" s="823"/>
      <c r="H43" s="823"/>
      <c r="I43" s="823"/>
      <c r="J43" s="823"/>
      <c r="K43" s="823"/>
      <c r="L43" s="823"/>
      <c r="M43" s="823"/>
      <c r="N43" s="823"/>
      <c r="O43" s="823"/>
      <c r="P43" s="824"/>
      <c r="Q43" s="825"/>
      <c r="R43" s="826"/>
      <c r="S43" s="826"/>
      <c r="T43" s="826"/>
      <c r="U43" s="826"/>
      <c r="V43" s="826"/>
      <c r="W43" s="826"/>
      <c r="X43" s="826"/>
      <c r="Y43" s="826"/>
      <c r="Z43" s="826"/>
      <c r="AA43" s="826"/>
      <c r="AB43" s="826"/>
      <c r="AC43" s="826"/>
      <c r="AD43" s="826"/>
      <c r="AE43" s="827"/>
      <c r="AF43" s="828"/>
      <c r="AG43" s="829"/>
      <c r="AH43" s="829"/>
      <c r="AI43" s="829"/>
      <c r="AJ43" s="830"/>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16"/>
      <c r="BK43" s="216"/>
      <c r="BL43" s="216"/>
      <c r="BM43" s="216"/>
      <c r="BN43" s="216"/>
      <c r="BO43" s="226"/>
      <c r="BP43" s="226"/>
      <c r="BQ43" s="223">
        <v>37</v>
      </c>
      <c r="BR43" s="224"/>
      <c r="BS43" s="815"/>
      <c r="BT43" s="816"/>
      <c r="BU43" s="816"/>
      <c r="BV43" s="816"/>
      <c r="BW43" s="816"/>
      <c r="BX43" s="816"/>
      <c r="BY43" s="816"/>
      <c r="BZ43" s="816"/>
      <c r="CA43" s="816"/>
      <c r="CB43" s="816"/>
      <c r="CC43" s="816"/>
      <c r="CD43" s="816"/>
      <c r="CE43" s="816"/>
      <c r="CF43" s="816"/>
      <c r="CG43" s="817"/>
      <c r="CH43" s="818"/>
      <c r="CI43" s="819"/>
      <c r="CJ43" s="819"/>
      <c r="CK43" s="819"/>
      <c r="CL43" s="820"/>
      <c r="CM43" s="818"/>
      <c r="CN43" s="819"/>
      <c r="CO43" s="819"/>
      <c r="CP43" s="819"/>
      <c r="CQ43" s="820"/>
      <c r="CR43" s="818"/>
      <c r="CS43" s="819"/>
      <c r="CT43" s="819"/>
      <c r="CU43" s="819"/>
      <c r="CV43" s="820"/>
      <c r="CW43" s="818"/>
      <c r="CX43" s="819"/>
      <c r="CY43" s="819"/>
      <c r="CZ43" s="819"/>
      <c r="DA43" s="820"/>
      <c r="DB43" s="818"/>
      <c r="DC43" s="819"/>
      <c r="DD43" s="819"/>
      <c r="DE43" s="819"/>
      <c r="DF43" s="820"/>
      <c r="DG43" s="818"/>
      <c r="DH43" s="819"/>
      <c r="DI43" s="819"/>
      <c r="DJ43" s="819"/>
      <c r="DK43" s="820"/>
      <c r="DL43" s="818"/>
      <c r="DM43" s="819"/>
      <c r="DN43" s="819"/>
      <c r="DO43" s="819"/>
      <c r="DP43" s="820"/>
      <c r="DQ43" s="818"/>
      <c r="DR43" s="819"/>
      <c r="DS43" s="819"/>
      <c r="DT43" s="819"/>
      <c r="DU43" s="820"/>
      <c r="DV43" s="815"/>
      <c r="DW43" s="816"/>
      <c r="DX43" s="816"/>
      <c r="DY43" s="816"/>
      <c r="DZ43" s="821"/>
      <c r="EA43" s="214"/>
    </row>
    <row r="44" spans="1:131" ht="26.25" customHeight="1" x14ac:dyDescent="0.2">
      <c r="A44" s="223">
        <v>17</v>
      </c>
      <c r="B44" s="822"/>
      <c r="C44" s="823"/>
      <c r="D44" s="823"/>
      <c r="E44" s="823"/>
      <c r="F44" s="823"/>
      <c r="G44" s="823"/>
      <c r="H44" s="823"/>
      <c r="I44" s="823"/>
      <c r="J44" s="823"/>
      <c r="K44" s="823"/>
      <c r="L44" s="823"/>
      <c r="M44" s="823"/>
      <c r="N44" s="823"/>
      <c r="O44" s="823"/>
      <c r="P44" s="824"/>
      <c r="Q44" s="825"/>
      <c r="R44" s="826"/>
      <c r="S44" s="826"/>
      <c r="T44" s="826"/>
      <c r="U44" s="826"/>
      <c r="V44" s="826"/>
      <c r="W44" s="826"/>
      <c r="X44" s="826"/>
      <c r="Y44" s="826"/>
      <c r="Z44" s="826"/>
      <c r="AA44" s="826"/>
      <c r="AB44" s="826"/>
      <c r="AC44" s="826"/>
      <c r="AD44" s="826"/>
      <c r="AE44" s="827"/>
      <c r="AF44" s="828"/>
      <c r="AG44" s="829"/>
      <c r="AH44" s="829"/>
      <c r="AI44" s="829"/>
      <c r="AJ44" s="830"/>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16"/>
      <c r="BK44" s="216"/>
      <c r="BL44" s="216"/>
      <c r="BM44" s="216"/>
      <c r="BN44" s="216"/>
      <c r="BO44" s="226"/>
      <c r="BP44" s="226"/>
      <c r="BQ44" s="223">
        <v>38</v>
      </c>
      <c r="BR44" s="224"/>
      <c r="BS44" s="815"/>
      <c r="BT44" s="816"/>
      <c r="BU44" s="816"/>
      <c r="BV44" s="816"/>
      <c r="BW44" s="816"/>
      <c r="BX44" s="816"/>
      <c r="BY44" s="816"/>
      <c r="BZ44" s="816"/>
      <c r="CA44" s="816"/>
      <c r="CB44" s="816"/>
      <c r="CC44" s="816"/>
      <c r="CD44" s="816"/>
      <c r="CE44" s="816"/>
      <c r="CF44" s="816"/>
      <c r="CG44" s="817"/>
      <c r="CH44" s="818"/>
      <c r="CI44" s="819"/>
      <c r="CJ44" s="819"/>
      <c r="CK44" s="819"/>
      <c r="CL44" s="820"/>
      <c r="CM44" s="818"/>
      <c r="CN44" s="819"/>
      <c r="CO44" s="819"/>
      <c r="CP44" s="819"/>
      <c r="CQ44" s="820"/>
      <c r="CR44" s="818"/>
      <c r="CS44" s="819"/>
      <c r="CT44" s="819"/>
      <c r="CU44" s="819"/>
      <c r="CV44" s="820"/>
      <c r="CW44" s="818"/>
      <c r="CX44" s="819"/>
      <c r="CY44" s="819"/>
      <c r="CZ44" s="819"/>
      <c r="DA44" s="820"/>
      <c r="DB44" s="818"/>
      <c r="DC44" s="819"/>
      <c r="DD44" s="819"/>
      <c r="DE44" s="819"/>
      <c r="DF44" s="820"/>
      <c r="DG44" s="818"/>
      <c r="DH44" s="819"/>
      <c r="DI44" s="819"/>
      <c r="DJ44" s="819"/>
      <c r="DK44" s="820"/>
      <c r="DL44" s="818"/>
      <c r="DM44" s="819"/>
      <c r="DN44" s="819"/>
      <c r="DO44" s="819"/>
      <c r="DP44" s="820"/>
      <c r="DQ44" s="818"/>
      <c r="DR44" s="819"/>
      <c r="DS44" s="819"/>
      <c r="DT44" s="819"/>
      <c r="DU44" s="820"/>
      <c r="DV44" s="815"/>
      <c r="DW44" s="816"/>
      <c r="DX44" s="816"/>
      <c r="DY44" s="816"/>
      <c r="DZ44" s="821"/>
      <c r="EA44" s="214"/>
    </row>
    <row r="45" spans="1:131" ht="26.25" customHeight="1" x14ac:dyDescent="0.2">
      <c r="A45" s="223">
        <v>18</v>
      </c>
      <c r="B45" s="822"/>
      <c r="C45" s="823"/>
      <c r="D45" s="823"/>
      <c r="E45" s="823"/>
      <c r="F45" s="823"/>
      <c r="G45" s="823"/>
      <c r="H45" s="823"/>
      <c r="I45" s="823"/>
      <c r="J45" s="823"/>
      <c r="K45" s="823"/>
      <c r="L45" s="823"/>
      <c r="M45" s="823"/>
      <c r="N45" s="823"/>
      <c r="O45" s="823"/>
      <c r="P45" s="824"/>
      <c r="Q45" s="825"/>
      <c r="R45" s="826"/>
      <c r="S45" s="826"/>
      <c r="T45" s="826"/>
      <c r="U45" s="826"/>
      <c r="V45" s="826"/>
      <c r="W45" s="826"/>
      <c r="X45" s="826"/>
      <c r="Y45" s="826"/>
      <c r="Z45" s="826"/>
      <c r="AA45" s="826"/>
      <c r="AB45" s="826"/>
      <c r="AC45" s="826"/>
      <c r="AD45" s="826"/>
      <c r="AE45" s="827"/>
      <c r="AF45" s="828"/>
      <c r="AG45" s="829"/>
      <c r="AH45" s="829"/>
      <c r="AI45" s="829"/>
      <c r="AJ45" s="830"/>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16"/>
      <c r="BK45" s="216"/>
      <c r="BL45" s="216"/>
      <c r="BM45" s="216"/>
      <c r="BN45" s="216"/>
      <c r="BO45" s="226"/>
      <c r="BP45" s="226"/>
      <c r="BQ45" s="223">
        <v>39</v>
      </c>
      <c r="BR45" s="224"/>
      <c r="BS45" s="815"/>
      <c r="BT45" s="816"/>
      <c r="BU45" s="816"/>
      <c r="BV45" s="816"/>
      <c r="BW45" s="816"/>
      <c r="BX45" s="816"/>
      <c r="BY45" s="816"/>
      <c r="BZ45" s="816"/>
      <c r="CA45" s="816"/>
      <c r="CB45" s="816"/>
      <c r="CC45" s="816"/>
      <c r="CD45" s="816"/>
      <c r="CE45" s="816"/>
      <c r="CF45" s="816"/>
      <c r="CG45" s="817"/>
      <c r="CH45" s="818"/>
      <c r="CI45" s="819"/>
      <c r="CJ45" s="819"/>
      <c r="CK45" s="819"/>
      <c r="CL45" s="820"/>
      <c r="CM45" s="818"/>
      <c r="CN45" s="819"/>
      <c r="CO45" s="819"/>
      <c r="CP45" s="819"/>
      <c r="CQ45" s="820"/>
      <c r="CR45" s="818"/>
      <c r="CS45" s="819"/>
      <c r="CT45" s="819"/>
      <c r="CU45" s="819"/>
      <c r="CV45" s="820"/>
      <c r="CW45" s="818"/>
      <c r="CX45" s="819"/>
      <c r="CY45" s="819"/>
      <c r="CZ45" s="819"/>
      <c r="DA45" s="820"/>
      <c r="DB45" s="818"/>
      <c r="DC45" s="819"/>
      <c r="DD45" s="819"/>
      <c r="DE45" s="819"/>
      <c r="DF45" s="820"/>
      <c r="DG45" s="818"/>
      <c r="DH45" s="819"/>
      <c r="DI45" s="819"/>
      <c r="DJ45" s="819"/>
      <c r="DK45" s="820"/>
      <c r="DL45" s="818"/>
      <c r="DM45" s="819"/>
      <c r="DN45" s="819"/>
      <c r="DO45" s="819"/>
      <c r="DP45" s="820"/>
      <c r="DQ45" s="818"/>
      <c r="DR45" s="819"/>
      <c r="DS45" s="819"/>
      <c r="DT45" s="819"/>
      <c r="DU45" s="820"/>
      <c r="DV45" s="815"/>
      <c r="DW45" s="816"/>
      <c r="DX45" s="816"/>
      <c r="DY45" s="816"/>
      <c r="DZ45" s="821"/>
      <c r="EA45" s="214"/>
    </row>
    <row r="46" spans="1:131" ht="26.25" customHeight="1" x14ac:dyDescent="0.2">
      <c r="A46" s="223">
        <v>19</v>
      </c>
      <c r="B46" s="822"/>
      <c r="C46" s="823"/>
      <c r="D46" s="823"/>
      <c r="E46" s="823"/>
      <c r="F46" s="823"/>
      <c r="G46" s="823"/>
      <c r="H46" s="823"/>
      <c r="I46" s="823"/>
      <c r="J46" s="823"/>
      <c r="K46" s="823"/>
      <c r="L46" s="823"/>
      <c r="M46" s="823"/>
      <c r="N46" s="823"/>
      <c r="O46" s="823"/>
      <c r="P46" s="824"/>
      <c r="Q46" s="825"/>
      <c r="R46" s="826"/>
      <c r="S46" s="826"/>
      <c r="T46" s="826"/>
      <c r="U46" s="826"/>
      <c r="V46" s="826"/>
      <c r="W46" s="826"/>
      <c r="X46" s="826"/>
      <c r="Y46" s="826"/>
      <c r="Z46" s="826"/>
      <c r="AA46" s="826"/>
      <c r="AB46" s="826"/>
      <c r="AC46" s="826"/>
      <c r="AD46" s="826"/>
      <c r="AE46" s="827"/>
      <c r="AF46" s="828"/>
      <c r="AG46" s="829"/>
      <c r="AH46" s="829"/>
      <c r="AI46" s="829"/>
      <c r="AJ46" s="830"/>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16"/>
      <c r="BK46" s="216"/>
      <c r="BL46" s="216"/>
      <c r="BM46" s="216"/>
      <c r="BN46" s="216"/>
      <c r="BO46" s="226"/>
      <c r="BP46" s="226"/>
      <c r="BQ46" s="223">
        <v>40</v>
      </c>
      <c r="BR46" s="224"/>
      <c r="BS46" s="815"/>
      <c r="BT46" s="816"/>
      <c r="BU46" s="816"/>
      <c r="BV46" s="816"/>
      <c r="BW46" s="816"/>
      <c r="BX46" s="816"/>
      <c r="BY46" s="816"/>
      <c r="BZ46" s="816"/>
      <c r="CA46" s="816"/>
      <c r="CB46" s="816"/>
      <c r="CC46" s="816"/>
      <c r="CD46" s="816"/>
      <c r="CE46" s="816"/>
      <c r="CF46" s="816"/>
      <c r="CG46" s="817"/>
      <c r="CH46" s="818"/>
      <c r="CI46" s="819"/>
      <c r="CJ46" s="819"/>
      <c r="CK46" s="819"/>
      <c r="CL46" s="820"/>
      <c r="CM46" s="818"/>
      <c r="CN46" s="819"/>
      <c r="CO46" s="819"/>
      <c r="CP46" s="819"/>
      <c r="CQ46" s="820"/>
      <c r="CR46" s="818"/>
      <c r="CS46" s="819"/>
      <c r="CT46" s="819"/>
      <c r="CU46" s="819"/>
      <c r="CV46" s="820"/>
      <c r="CW46" s="818"/>
      <c r="CX46" s="819"/>
      <c r="CY46" s="819"/>
      <c r="CZ46" s="819"/>
      <c r="DA46" s="820"/>
      <c r="DB46" s="818"/>
      <c r="DC46" s="819"/>
      <c r="DD46" s="819"/>
      <c r="DE46" s="819"/>
      <c r="DF46" s="820"/>
      <c r="DG46" s="818"/>
      <c r="DH46" s="819"/>
      <c r="DI46" s="819"/>
      <c r="DJ46" s="819"/>
      <c r="DK46" s="820"/>
      <c r="DL46" s="818"/>
      <c r="DM46" s="819"/>
      <c r="DN46" s="819"/>
      <c r="DO46" s="819"/>
      <c r="DP46" s="820"/>
      <c r="DQ46" s="818"/>
      <c r="DR46" s="819"/>
      <c r="DS46" s="819"/>
      <c r="DT46" s="819"/>
      <c r="DU46" s="820"/>
      <c r="DV46" s="815"/>
      <c r="DW46" s="816"/>
      <c r="DX46" s="816"/>
      <c r="DY46" s="816"/>
      <c r="DZ46" s="821"/>
      <c r="EA46" s="214"/>
    </row>
    <row r="47" spans="1:131" ht="26.25" customHeight="1" x14ac:dyDescent="0.2">
      <c r="A47" s="223">
        <v>20</v>
      </c>
      <c r="B47" s="822"/>
      <c r="C47" s="823"/>
      <c r="D47" s="823"/>
      <c r="E47" s="823"/>
      <c r="F47" s="823"/>
      <c r="G47" s="823"/>
      <c r="H47" s="823"/>
      <c r="I47" s="823"/>
      <c r="J47" s="823"/>
      <c r="K47" s="823"/>
      <c r="L47" s="823"/>
      <c r="M47" s="823"/>
      <c r="N47" s="823"/>
      <c r="O47" s="823"/>
      <c r="P47" s="824"/>
      <c r="Q47" s="825"/>
      <c r="R47" s="826"/>
      <c r="S47" s="826"/>
      <c r="T47" s="826"/>
      <c r="U47" s="826"/>
      <c r="V47" s="826"/>
      <c r="W47" s="826"/>
      <c r="X47" s="826"/>
      <c r="Y47" s="826"/>
      <c r="Z47" s="826"/>
      <c r="AA47" s="826"/>
      <c r="AB47" s="826"/>
      <c r="AC47" s="826"/>
      <c r="AD47" s="826"/>
      <c r="AE47" s="827"/>
      <c r="AF47" s="828"/>
      <c r="AG47" s="829"/>
      <c r="AH47" s="829"/>
      <c r="AI47" s="829"/>
      <c r="AJ47" s="830"/>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16"/>
      <c r="BK47" s="216"/>
      <c r="BL47" s="216"/>
      <c r="BM47" s="216"/>
      <c r="BN47" s="216"/>
      <c r="BO47" s="226"/>
      <c r="BP47" s="226"/>
      <c r="BQ47" s="223">
        <v>41</v>
      </c>
      <c r="BR47" s="224"/>
      <c r="BS47" s="815"/>
      <c r="BT47" s="816"/>
      <c r="BU47" s="816"/>
      <c r="BV47" s="816"/>
      <c r="BW47" s="816"/>
      <c r="BX47" s="816"/>
      <c r="BY47" s="816"/>
      <c r="BZ47" s="816"/>
      <c r="CA47" s="816"/>
      <c r="CB47" s="816"/>
      <c r="CC47" s="816"/>
      <c r="CD47" s="816"/>
      <c r="CE47" s="816"/>
      <c r="CF47" s="816"/>
      <c r="CG47" s="817"/>
      <c r="CH47" s="818"/>
      <c r="CI47" s="819"/>
      <c r="CJ47" s="819"/>
      <c r="CK47" s="819"/>
      <c r="CL47" s="820"/>
      <c r="CM47" s="818"/>
      <c r="CN47" s="819"/>
      <c r="CO47" s="819"/>
      <c r="CP47" s="819"/>
      <c r="CQ47" s="820"/>
      <c r="CR47" s="818"/>
      <c r="CS47" s="819"/>
      <c r="CT47" s="819"/>
      <c r="CU47" s="819"/>
      <c r="CV47" s="820"/>
      <c r="CW47" s="818"/>
      <c r="CX47" s="819"/>
      <c r="CY47" s="819"/>
      <c r="CZ47" s="819"/>
      <c r="DA47" s="820"/>
      <c r="DB47" s="818"/>
      <c r="DC47" s="819"/>
      <c r="DD47" s="819"/>
      <c r="DE47" s="819"/>
      <c r="DF47" s="820"/>
      <c r="DG47" s="818"/>
      <c r="DH47" s="819"/>
      <c r="DI47" s="819"/>
      <c r="DJ47" s="819"/>
      <c r="DK47" s="820"/>
      <c r="DL47" s="818"/>
      <c r="DM47" s="819"/>
      <c r="DN47" s="819"/>
      <c r="DO47" s="819"/>
      <c r="DP47" s="820"/>
      <c r="DQ47" s="818"/>
      <c r="DR47" s="819"/>
      <c r="DS47" s="819"/>
      <c r="DT47" s="819"/>
      <c r="DU47" s="820"/>
      <c r="DV47" s="815"/>
      <c r="DW47" s="816"/>
      <c r="DX47" s="816"/>
      <c r="DY47" s="816"/>
      <c r="DZ47" s="821"/>
      <c r="EA47" s="214"/>
    </row>
    <row r="48" spans="1:131" ht="26.25" customHeight="1" x14ac:dyDescent="0.2">
      <c r="A48" s="223">
        <v>21</v>
      </c>
      <c r="B48" s="822"/>
      <c r="C48" s="823"/>
      <c r="D48" s="823"/>
      <c r="E48" s="823"/>
      <c r="F48" s="823"/>
      <c r="G48" s="823"/>
      <c r="H48" s="823"/>
      <c r="I48" s="823"/>
      <c r="J48" s="823"/>
      <c r="K48" s="823"/>
      <c r="L48" s="823"/>
      <c r="M48" s="823"/>
      <c r="N48" s="823"/>
      <c r="O48" s="823"/>
      <c r="P48" s="824"/>
      <c r="Q48" s="825"/>
      <c r="R48" s="826"/>
      <c r="S48" s="826"/>
      <c r="T48" s="826"/>
      <c r="U48" s="826"/>
      <c r="V48" s="826"/>
      <c r="W48" s="826"/>
      <c r="X48" s="826"/>
      <c r="Y48" s="826"/>
      <c r="Z48" s="826"/>
      <c r="AA48" s="826"/>
      <c r="AB48" s="826"/>
      <c r="AC48" s="826"/>
      <c r="AD48" s="826"/>
      <c r="AE48" s="827"/>
      <c r="AF48" s="828"/>
      <c r="AG48" s="829"/>
      <c r="AH48" s="829"/>
      <c r="AI48" s="829"/>
      <c r="AJ48" s="830"/>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16"/>
      <c r="BK48" s="216"/>
      <c r="BL48" s="216"/>
      <c r="BM48" s="216"/>
      <c r="BN48" s="216"/>
      <c r="BO48" s="226"/>
      <c r="BP48" s="226"/>
      <c r="BQ48" s="223">
        <v>42</v>
      </c>
      <c r="BR48" s="224"/>
      <c r="BS48" s="815"/>
      <c r="BT48" s="816"/>
      <c r="BU48" s="816"/>
      <c r="BV48" s="816"/>
      <c r="BW48" s="816"/>
      <c r="BX48" s="816"/>
      <c r="BY48" s="816"/>
      <c r="BZ48" s="816"/>
      <c r="CA48" s="816"/>
      <c r="CB48" s="816"/>
      <c r="CC48" s="816"/>
      <c r="CD48" s="816"/>
      <c r="CE48" s="816"/>
      <c r="CF48" s="816"/>
      <c r="CG48" s="817"/>
      <c r="CH48" s="818"/>
      <c r="CI48" s="819"/>
      <c r="CJ48" s="819"/>
      <c r="CK48" s="819"/>
      <c r="CL48" s="820"/>
      <c r="CM48" s="818"/>
      <c r="CN48" s="819"/>
      <c r="CO48" s="819"/>
      <c r="CP48" s="819"/>
      <c r="CQ48" s="820"/>
      <c r="CR48" s="818"/>
      <c r="CS48" s="819"/>
      <c r="CT48" s="819"/>
      <c r="CU48" s="819"/>
      <c r="CV48" s="820"/>
      <c r="CW48" s="818"/>
      <c r="CX48" s="819"/>
      <c r="CY48" s="819"/>
      <c r="CZ48" s="819"/>
      <c r="DA48" s="820"/>
      <c r="DB48" s="818"/>
      <c r="DC48" s="819"/>
      <c r="DD48" s="819"/>
      <c r="DE48" s="819"/>
      <c r="DF48" s="820"/>
      <c r="DG48" s="818"/>
      <c r="DH48" s="819"/>
      <c r="DI48" s="819"/>
      <c r="DJ48" s="819"/>
      <c r="DK48" s="820"/>
      <c r="DL48" s="818"/>
      <c r="DM48" s="819"/>
      <c r="DN48" s="819"/>
      <c r="DO48" s="819"/>
      <c r="DP48" s="820"/>
      <c r="DQ48" s="818"/>
      <c r="DR48" s="819"/>
      <c r="DS48" s="819"/>
      <c r="DT48" s="819"/>
      <c r="DU48" s="820"/>
      <c r="DV48" s="815"/>
      <c r="DW48" s="816"/>
      <c r="DX48" s="816"/>
      <c r="DY48" s="816"/>
      <c r="DZ48" s="821"/>
      <c r="EA48" s="214"/>
    </row>
    <row r="49" spans="1:131" ht="26.25" customHeight="1" x14ac:dyDescent="0.2">
      <c r="A49" s="223">
        <v>22</v>
      </c>
      <c r="B49" s="822"/>
      <c r="C49" s="823"/>
      <c r="D49" s="823"/>
      <c r="E49" s="823"/>
      <c r="F49" s="823"/>
      <c r="G49" s="823"/>
      <c r="H49" s="823"/>
      <c r="I49" s="823"/>
      <c r="J49" s="823"/>
      <c r="K49" s="823"/>
      <c r="L49" s="823"/>
      <c r="M49" s="823"/>
      <c r="N49" s="823"/>
      <c r="O49" s="823"/>
      <c r="P49" s="824"/>
      <c r="Q49" s="825"/>
      <c r="R49" s="826"/>
      <c r="S49" s="826"/>
      <c r="T49" s="826"/>
      <c r="U49" s="826"/>
      <c r="V49" s="826"/>
      <c r="W49" s="826"/>
      <c r="X49" s="826"/>
      <c r="Y49" s="826"/>
      <c r="Z49" s="826"/>
      <c r="AA49" s="826"/>
      <c r="AB49" s="826"/>
      <c r="AC49" s="826"/>
      <c r="AD49" s="826"/>
      <c r="AE49" s="827"/>
      <c r="AF49" s="828"/>
      <c r="AG49" s="829"/>
      <c r="AH49" s="829"/>
      <c r="AI49" s="829"/>
      <c r="AJ49" s="830"/>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16"/>
      <c r="BK49" s="216"/>
      <c r="BL49" s="216"/>
      <c r="BM49" s="216"/>
      <c r="BN49" s="216"/>
      <c r="BO49" s="226"/>
      <c r="BP49" s="226"/>
      <c r="BQ49" s="223">
        <v>43</v>
      </c>
      <c r="BR49" s="224"/>
      <c r="BS49" s="815"/>
      <c r="BT49" s="816"/>
      <c r="BU49" s="816"/>
      <c r="BV49" s="816"/>
      <c r="BW49" s="816"/>
      <c r="BX49" s="816"/>
      <c r="BY49" s="816"/>
      <c r="BZ49" s="816"/>
      <c r="CA49" s="816"/>
      <c r="CB49" s="816"/>
      <c r="CC49" s="816"/>
      <c r="CD49" s="816"/>
      <c r="CE49" s="816"/>
      <c r="CF49" s="816"/>
      <c r="CG49" s="817"/>
      <c r="CH49" s="818"/>
      <c r="CI49" s="819"/>
      <c r="CJ49" s="819"/>
      <c r="CK49" s="819"/>
      <c r="CL49" s="820"/>
      <c r="CM49" s="818"/>
      <c r="CN49" s="819"/>
      <c r="CO49" s="819"/>
      <c r="CP49" s="819"/>
      <c r="CQ49" s="820"/>
      <c r="CR49" s="818"/>
      <c r="CS49" s="819"/>
      <c r="CT49" s="819"/>
      <c r="CU49" s="819"/>
      <c r="CV49" s="820"/>
      <c r="CW49" s="818"/>
      <c r="CX49" s="819"/>
      <c r="CY49" s="819"/>
      <c r="CZ49" s="819"/>
      <c r="DA49" s="820"/>
      <c r="DB49" s="818"/>
      <c r="DC49" s="819"/>
      <c r="DD49" s="819"/>
      <c r="DE49" s="819"/>
      <c r="DF49" s="820"/>
      <c r="DG49" s="818"/>
      <c r="DH49" s="819"/>
      <c r="DI49" s="819"/>
      <c r="DJ49" s="819"/>
      <c r="DK49" s="820"/>
      <c r="DL49" s="818"/>
      <c r="DM49" s="819"/>
      <c r="DN49" s="819"/>
      <c r="DO49" s="819"/>
      <c r="DP49" s="820"/>
      <c r="DQ49" s="818"/>
      <c r="DR49" s="819"/>
      <c r="DS49" s="819"/>
      <c r="DT49" s="819"/>
      <c r="DU49" s="820"/>
      <c r="DV49" s="815"/>
      <c r="DW49" s="816"/>
      <c r="DX49" s="816"/>
      <c r="DY49" s="816"/>
      <c r="DZ49" s="821"/>
      <c r="EA49" s="214"/>
    </row>
    <row r="50" spans="1:131" ht="26.25" customHeight="1" x14ac:dyDescent="0.2">
      <c r="A50" s="223">
        <v>23</v>
      </c>
      <c r="B50" s="822"/>
      <c r="C50" s="823"/>
      <c r="D50" s="823"/>
      <c r="E50" s="823"/>
      <c r="F50" s="823"/>
      <c r="G50" s="823"/>
      <c r="H50" s="823"/>
      <c r="I50" s="823"/>
      <c r="J50" s="823"/>
      <c r="K50" s="823"/>
      <c r="L50" s="823"/>
      <c r="M50" s="823"/>
      <c r="N50" s="823"/>
      <c r="O50" s="823"/>
      <c r="P50" s="824"/>
      <c r="Q50" s="877"/>
      <c r="R50" s="878"/>
      <c r="S50" s="878"/>
      <c r="T50" s="878"/>
      <c r="U50" s="878"/>
      <c r="V50" s="878"/>
      <c r="W50" s="878"/>
      <c r="X50" s="878"/>
      <c r="Y50" s="878"/>
      <c r="Z50" s="878"/>
      <c r="AA50" s="878"/>
      <c r="AB50" s="878"/>
      <c r="AC50" s="878"/>
      <c r="AD50" s="878"/>
      <c r="AE50" s="879"/>
      <c r="AF50" s="828"/>
      <c r="AG50" s="829"/>
      <c r="AH50" s="829"/>
      <c r="AI50" s="829"/>
      <c r="AJ50" s="830"/>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16"/>
      <c r="BK50" s="216"/>
      <c r="BL50" s="216"/>
      <c r="BM50" s="216"/>
      <c r="BN50" s="216"/>
      <c r="BO50" s="226"/>
      <c r="BP50" s="226"/>
      <c r="BQ50" s="223">
        <v>44</v>
      </c>
      <c r="BR50" s="224"/>
      <c r="BS50" s="815"/>
      <c r="BT50" s="816"/>
      <c r="BU50" s="816"/>
      <c r="BV50" s="816"/>
      <c r="BW50" s="816"/>
      <c r="BX50" s="816"/>
      <c r="BY50" s="816"/>
      <c r="BZ50" s="816"/>
      <c r="CA50" s="816"/>
      <c r="CB50" s="816"/>
      <c r="CC50" s="816"/>
      <c r="CD50" s="816"/>
      <c r="CE50" s="816"/>
      <c r="CF50" s="816"/>
      <c r="CG50" s="817"/>
      <c r="CH50" s="818"/>
      <c r="CI50" s="819"/>
      <c r="CJ50" s="819"/>
      <c r="CK50" s="819"/>
      <c r="CL50" s="820"/>
      <c r="CM50" s="818"/>
      <c r="CN50" s="819"/>
      <c r="CO50" s="819"/>
      <c r="CP50" s="819"/>
      <c r="CQ50" s="820"/>
      <c r="CR50" s="818"/>
      <c r="CS50" s="819"/>
      <c r="CT50" s="819"/>
      <c r="CU50" s="819"/>
      <c r="CV50" s="820"/>
      <c r="CW50" s="818"/>
      <c r="CX50" s="819"/>
      <c r="CY50" s="819"/>
      <c r="CZ50" s="819"/>
      <c r="DA50" s="820"/>
      <c r="DB50" s="818"/>
      <c r="DC50" s="819"/>
      <c r="DD50" s="819"/>
      <c r="DE50" s="819"/>
      <c r="DF50" s="820"/>
      <c r="DG50" s="818"/>
      <c r="DH50" s="819"/>
      <c r="DI50" s="819"/>
      <c r="DJ50" s="819"/>
      <c r="DK50" s="820"/>
      <c r="DL50" s="818"/>
      <c r="DM50" s="819"/>
      <c r="DN50" s="819"/>
      <c r="DO50" s="819"/>
      <c r="DP50" s="820"/>
      <c r="DQ50" s="818"/>
      <c r="DR50" s="819"/>
      <c r="DS50" s="819"/>
      <c r="DT50" s="819"/>
      <c r="DU50" s="820"/>
      <c r="DV50" s="815"/>
      <c r="DW50" s="816"/>
      <c r="DX50" s="816"/>
      <c r="DY50" s="816"/>
      <c r="DZ50" s="821"/>
      <c r="EA50" s="214"/>
    </row>
    <row r="51" spans="1:131" ht="26.25" customHeight="1" x14ac:dyDescent="0.2">
      <c r="A51" s="223">
        <v>24</v>
      </c>
      <c r="B51" s="822"/>
      <c r="C51" s="823"/>
      <c r="D51" s="823"/>
      <c r="E51" s="823"/>
      <c r="F51" s="823"/>
      <c r="G51" s="823"/>
      <c r="H51" s="823"/>
      <c r="I51" s="823"/>
      <c r="J51" s="823"/>
      <c r="K51" s="823"/>
      <c r="L51" s="823"/>
      <c r="M51" s="823"/>
      <c r="N51" s="823"/>
      <c r="O51" s="823"/>
      <c r="P51" s="824"/>
      <c r="Q51" s="877"/>
      <c r="R51" s="878"/>
      <c r="S51" s="878"/>
      <c r="T51" s="878"/>
      <c r="U51" s="878"/>
      <c r="V51" s="878"/>
      <c r="W51" s="878"/>
      <c r="X51" s="878"/>
      <c r="Y51" s="878"/>
      <c r="Z51" s="878"/>
      <c r="AA51" s="878"/>
      <c r="AB51" s="878"/>
      <c r="AC51" s="878"/>
      <c r="AD51" s="878"/>
      <c r="AE51" s="879"/>
      <c r="AF51" s="828"/>
      <c r="AG51" s="829"/>
      <c r="AH51" s="829"/>
      <c r="AI51" s="829"/>
      <c r="AJ51" s="830"/>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16"/>
      <c r="BK51" s="216"/>
      <c r="BL51" s="216"/>
      <c r="BM51" s="216"/>
      <c r="BN51" s="216"/>
      <c r="BO51" s="226"/>
      <c r="BP51" s="226"/>
      <c r="BQ51" s="223">
        <v>45</v>
      </c>
      <c r="BR51" s="224"/>
      <c r="BS51" s="815"/>
      <c r="BT51" s="816"/>
      <c r="BU51" s="816"/>
      <c r="BV51" s="816"/>
      <c r="BW51" s="816"/>
      <c r="BX51" s="816"/>
      <c r="BY51" s="816"/>
      <c r="BZ51" s="816"/>
      <c r="CA51" s="816"/>
      <c r="CB51" s="816"/>
      <c r="CC51" s="816"/>
      <c r="CD51" s="816"/>
      <c r="CE51" s="816"/>
      <c r="CF51" s="816"/>
      <c r="CG51" s="817"/>
      <c r="CH51" s="818"/>
      <c r="CI51" s="819"/>
      <c r="CJ51" s="819"/>
      <c r="CK51" s="819"/>
      <c r="CL51" s="820"/>
      <c r="CM51" s="818"/>
      <c r="CN51" s="819"/>
      <c r="CO51" s="819"/>
      <c r="CP51" s="819"/>
      <c r="CQ51" s="820"/>
      <c r="CR51" s="818"/>
      <c r="CS51" s="819"/>
      <c r="CT51" s="819"/>
      <c r="CU51" s="819"/>
      <c r="CV51" s="820"/>
      <c r="CW51" s="818"/>
      <c r="CX51" s="819"/>
      <c r="CY51" s="819"/>
      <c r="CZ51" s="819"/>
      <c r="DA51" s="820"/>
      <c r="DB51" s="818"/>
      <c r="DC51" s="819"/>
      <c r="DD51" s="819"/>
      <c r="DE51" s="819"/>
      <c r="DF51" s="820"/>
      <c r="DG51" s="818"/>
      <c r="DH51" s="819"/>
      <c r="DI51" s="819"/>
      <c r="DJ51" s="819"/>
      <c r="DK51" s="820"/>
      <c r="DL51" s="818"/>
      <c r="DM51" s="819"/>
      <c r="DN51" s="819"/>
      <c r="DO51" s="819"/>
      <c r="DP51" s="820"/>
      <c r="DQ51" s="818"/>
      <c r="DR51" s="819"/>
      <c r="DS51" s="819"/>
      <c r="DT51" s="819"/>
      <c r="DU51" s="820"/>
      <c r="DV51" s="815"/>
      <c r="DW51" s="816"/>
      <c r="DX51" s="816"/>
      <c r="DY51" s="816"/>
      <c r="DZ51" s="821"/>
      <c r="EA51" s="214"/>
    </row>
    <row r="52" spans="1:131" ht="26.25" customHeight="1" x14ac:dyDescent="0.2">
      <c r="A52" s="223">
        <v>25</v>
      </c>
      <c r="B52" s="822"/>
      <c r="C52" s="823"/>
      <c r="D52" s="823"/>
      <c r="E52" s="823"/>
      <c r="F52" s="823"/>
      <c r="G52" s="823"/>
      <c r="H52" s="823"/>
      <c r="I52" s="823"/>
      <c r="J52" s="823"/>
      <c r="K52" s="823"/>
      <c r="L52" s="823"/>
      <c r="M52" s="823"/>
      <c r="N52" s="823"/>
      <c r="O52" s="823"/>
      <c r="P52" s="824"/>
      <c r="Q52" s="877"/>
      <c r="R52" s="878"/>
      <c r="S52" s="878"/>
      <c r="T52" s="878"/>
      <c r="U52" s="878"/>
      <c r="V52" s="878"/>
      <c r="W52" s="878"/>
      <c r="X52" s="878"/>
      <c r="Y52" s="878"/>
      <c r="Z52" s="878"/>
      <c r="AA52" s="878"/>
      <c r="AB52" s="878"/>
      <c r="AC52" s="878"/>
      <c r="AD52" s="878"/>
      <c r="AE52" s="879"/>
      <c r="AF52" s="828"/>
      <c r="AG52" s="829"/>
      <c r="AH52" s="829"/>
      <c r="AI52" s="829"/>
      <c r="AJ52" s="830"/>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16"/>
      <c r="BK52" s="216"/>
      <c r="BL52" s="216"/>
      <c r="BM52" s="216"/>
      <c r="BN52" s="216"/>
      <c r="BO52" s="226"/>
      <c r="BP52" s="226"/>
      <c r="BQ52" s="223">
        <v>46</v>
      </c>
      <c r="BR52" s="224"/>
      <c r="BS52" s="815"/>
      <c r="BT52" s="816"/>
      <c r="BU52" s="816"/>
      <c r="BV52" s="816"/>
      <c r="BW52" s="816"/>
      <c r="BX52" s="816"/>
      <c r="BY52" s="816"/>
      <c r="BZ52" s="816"/>
      <c r="CA52" s="816"/>
      <c r="CB52" s="816"/>
      <c r="CC52" s="816"/>
      <c r="CD52" s="816"/>
      <c r="CE52" s="816"/>
      <c r="CF52" s="816"/>
      <c r="CG52" s="817"/>
      <c r="CH52" s="818"/>
      <c r="CI52" s="819"/>
      <c r="CJ52" s="819"/>
      <c r="CK52" s="819"/>
      <c r="CL52" s="820"/>
      <c r="CM52" s="818"/>
      <c r="CN52" s="819"/>
      <c r="CO52" s="819"/>
      <c r="CP52" s="819"/>
      <c r="CQ52" s="820"/>
      <c r="CR52" s="818"/>
      <c r="CS52" s="819"/>
      <c r="CT52" s="819"/>
      <c r="CU52" s="819"/>
      <c r="CV52" s="820"/>
      <c r="CW52" s="818"/>
      <c r="CX52" s="819"/>
      <c r="CY52" s="819"/>
      <c r="CZ52" s="819"/>
      <c r="DA52" s="820"/>
      <c r="DB52" s="818"/>
      <c r="DC52" s="819"/>
      <c r="DD52" s="819"/>
      <c r="DE52" s="819"/>
      <c r="DF52" s="820"/>
      <c r="DG52" s="818"/>
      <c r="DH52" s="819"/>
      <c r="DI52" s="819"/>
      <c r="DJ52" s="819"/>
      <c r="DK52" s="820"/>
      <c r="DL52" s="818"/>
      <c r="DM52" s="819"/>
      <c r="DN52" s="819"/>
      <c r="DO52" s="819"/>
      <c r="DP52" s="820"/>
      <c r="DQ52" s="818"/>
      <c r="DR52" s="819"/>
      <c r="DS52" s="819"/>
      <c r="DT52" s="819"/>
      <c r="DU52" s="820"/>
      <c r="DV52" s="815"/>
      <c r="DW52" s="816"/>
      <c r="DX52" s="816"/>
      <c r="DY52" s="816"/>
      <c r="DZ52" s="821"/>
      <c r="EA52" s="214"/>
    </row>
    <row r="53" spans="1:131" ht="26.25" customHeight="1" x14ac:dyDescent="0.2">
      <c r="A53" s="223">
        <v>26</v>
      </c>
      <c r="B53" s="822"/>
      <c r="C53" s="823"/>
      <c r="D53" s="823"/>
      <c r="E53" s="823"/>
      <c r="F53" s="823"/>
      <c r="G53" s="823"/>
      <c r="H53" s="823"/>
      <c r="I53" s="823"/>
      <c r="J53" s="823"/>
      <c r="K53" s="823"/>
      <c r="L53" s="823"/>
      <c r="M53" s="823"/>
      <c r="N53" s="823"/>
      <c r="O53" s="823"/>
      <c r="P53" s="824"/>
      <c r="Q53" s="877"/>
      <c r="R53" s="878"/>
      <c r="S53" s="878"/>
      <c r="T53" s="878"/>
      <c r="U53" s="878"/>
      <c r="V53" s="878"/>
      <c r="W53" s="878"/>
      <c r="X53" s="878"/>
      <c r="Y53" s="878"/>
      <c r="Z53" s="878"/>
      <c r="AA53" s="878"/>
      <c r="AB53" s="878"/>
      <c r="AC53" s="878"/>
      <c r="AD53" s="878"/>
      <c r="AE53" s="879"/>
      <c r="AF53" s="828"/>
      <c r="AG53" s="829"/>
      <c r="AH53" s="829"/>
      <c r="AI53" s="829"/>
      <c r="AJ53" s="830"/>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16"/>
      <c r="BK53" s="216"/>
      <c r="BL53" s="216"/>
      <c r="BM53" s="216"/>
      <c r="BN53" s="216"/>
      <c r="BO53" s="226"/>
      <c r="BP53" s="226"/>
      <c r="BQ53" s="223">
        <v>47</v>
      </c>
      <c r="BR53" s="224"/>
      <c r="BS53" s="815"/>
      <c r="BT53" s="816"/>
      <c r="BU53" s="816"/>
      <c r="BV53" s="816"/>
      <c r="BW53" s="816"/>
      <c r="BX53" s="816"/>
      <c r="BY53" s="816"/>
      <c r="BZ53" s="816"/>
      <c r="CA53" s="816"/>
      <c r="CB53" s="816"/>
      <c r="CC53" s="816"/>
      <c r="CD53" s="816"/>
      <c r="CE53" s="816"/>
      <c r="CF53" s="816"/>
      <c r="CG53" s="817"/>
      <c r="CH53" s="818"/>
      <c r="CI53" s="819"/>
      <c r="CJ53" s="819"/>
      <c r="CK53" s="819"/>
      <c r="CL53" s="820"/>
      <c r="CM53" s="818"/>
      <c r="CN53" s="819"/>
      <c r="CO53" s="819"/>
      <c r="CP53" s="819"/>
      <c r="CQ53" s="820"/>
      <c r="CR53" s="818"/>
      <c r="CS53" s="819"/>
      <c r="CT53" s="819"/>
      <c r="CU53" s="819"/>
      <c r="CV53" s="820"/>
      <c r="CW53" s="818"/>
      <c r="CX53" s="819"/>
      <c r="CY53" s="819"/>
      <c r="CZ53" s="819"/>
      <c r="DA53" s="820"/>
      <c r="DB53" s="818"/>
      <c r="DC53" s="819"/>
      <c r="DD53" s="819"/>
      <c r="DE53" s="819"/>
      <c r="DF53" s="820"/>
      <c r="DG53" s="818"/>
      <c r="DH53" s="819"/>
      <c r="DI53" s="819"/>
      <c r="DJ53" s="819"/>
      <c r="DK53" s="820"/>
      <c r="DL53" s="818"/>
      <c r="DM53" s="819"/>
      <c r="DN53" s="819"/>
      <c r="DO53" s="819"/>
      <c r="DP53" s="820"/>
      <c r="DQ53" s="818"/>
      <c r="DR53" s="819"/>
      <c r="DS53" s="819"/>
      <c r="DT53" s="819"/>
      <c r="DU53" s="820"/>
      <c r="DV53" s="815"/>
      <c r="DW53" s="816"/>
      <c r="DX53" s="816"/>
      <c r="DY53" s="816"/>
      <c r="DZ53" s="821"/>
      <c r="EA53" s="214"/>
    </row>
    <row r="54" spans="1:131" ht="26.25" customHeight="1" x14ac:dyDescent="0.2">
      <c r="A54" s="223">
        <v>27</v>
      </c>
      <c r="B54" s="822"/>
      <c r="C54" s="823"/>
      <c r="D54" s="823"/>
      <c r="E54" s="823"/>
      <c r="F54" s="823"/>
      <c r="G54" s="823"/>
      <c r="H54" s="823"/>
      <c r="I54" s="823"/>
      <c r="J54" s="823"/>
      <c r="K54" s="823"/>
      <c r="L54" s="823"/>
      <c r="M54" s="823"/>
      <c r="N54" s="823"/>
      <c r="O54" s="823"/>
      <c r="P54" s="824"/>
      <c r="Q54" s="877"/>
      <c r="R54" s="878"/>
      <c r="S54" s="878"/>
      <c r="T54" s="878"/>
      <c r="U54" s="878"/>
      <c r="V54" s="878"/>
      <c r="W54" s="878"/>
      <c r="X54" s="878"/>
      <c r="Y54" s="878"/>
      <c r="Z54" s="878"/>
      <c r="AA54" s="878"/>
      <c r="AB54" s="878"/>
      <c r="AC54" s="878"/>
      <c r="AD54" s="878"/>
      <c r="AE54" s="879"/>
      <c r="AF54" s="828"/>
      <c r="AG54" s="829"/>
      <c r="AH54" s="829"/>
      <c r="AI54" s="829"/>
      <c r="AJ54" s="830"/>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16"/>
      <c r="BK54" s="216"/>
      <c r="BL54" s="216"/>
      <c r="BM54" s="216"/>
      <c r="BN54" s="216"/>
      <c r="BO54" s="226"/>
      <c r="BP54" s="226"/>
      <c r="BQ54" s="223">
        <v>48</v>
      </c>
      <c r="BR54" s="224"/>
      <c r="BS54" s="815"/>
      <c r="BT54" s="816"/>
      <c r="BU54" s="816"/>
      <c r="BV54" s="816"/>
      <c r="BW54" s="816"/>
      <c r="BX54" s="816"/>
      <c r="BY54" s="816"/>
      <c r="BZ54" s="816"/>
      <c r="CA54" s="816"/>
      <c r="CB54" s="816"/>
      <c r="CC54" s="816"/>
      <c r="CD54" s="816"/>
      <c r="CE54" s="816"/>
      <c r="CF54" s="816"/>
      <c r="CG54" s="817"/>
      <c r="CH54" s="818"/>
      <c r="CI54" s="819"/>
      <c r="CJ54" s="819"/>
      <c r="CK54" s="819"/>
      <c r="CL54" s="820"/>
      <c r="CM54" s="818"/>
      <c r="CN54" s="819"/>
      <c r="CO54" s="819"/>
      <c r="CP54" s="819"/>
      <c r="CQ54" s="820"/>
      <c r="CR54" s="818"/>
      <c r="CS54" s="819"/>
      <c r="CT54" s="819"/>
      <c r="CU54" s="819"/>
      <c r="CV54" s="820"/>
      <c r="CW54" s="818"/>
      <c r="CX54" s="819"/>
      <c r="CY54" s="819"/>
      <c r="CZ54" s="819"/>
      <c r="DA54" s="820"/>
      <c r="DB54" s="818"/>
      <c r="DC54" s="819"/>
      <c r="DD54" s="819"/>
      <c r="DE54" s="819"/>
      <c r="DF54" s="820"/>
      <c r="DG54" s="818"/>
      <c r="DH54" s="819"/>
      <c r="DI54" s="819"/>
      <c r="DJ54" s="819"/>
      <c r="DK54" s="820"/>
      <c r="DL54" s="818"/>
      <c r="DM54" s="819"/>
      <c r="DN54" s="819"/>
      <c r="DO54" s="819"/>
      <c r="DP54" s="820"/>
      <c r="DQ54" s="818"/>
      <c r="DR54" s="819"/>
      <c r="DS54" s="819"/>
      <c r="DT54" s="819"/>
      <c r="DU54" s="820"/>
      <c r="DV54" s="815"/>
      <c r="DW54" s="816"/>
      <c r="DX54" s="816"/>
      <c r="DY54" s="816"/>
      <c r="DZ54" s="821"/>
      <c r="EA54" s="214"/>
    </row>
    <row r="55" spans="1:131" ht="26.25" customHeight="1" x14ac:dyDescent="0.2">
      <c r="A55" s="223">
        <v>28</v>
      </c>
      <c r="B55" s="822"/>
      <c r="C55" s="823"/>
      <c r="D55" s="823"/>
      <c r="E55" s="823"/>
      <c r="F55" s="823"/>
      <c r="G55" s="823"/>
      <c r="H55" s="823"/>
      <c r="I55" s="823"/>
      <c r="J55" s="823"/>
      <c r="K55" s="823"/>
      <c r="L55" s="823"/>
      <c r="M55" s="823"/>
      <c r="N55" s="823"/>
      <c r="O55" s="823"/>
      <c r="P55" s="824"/>
      <c r="Q55" s="877"/>
      <c r="R55" s="878"/>
      <c r="S55" s="878"/>
      <c r="T55" s="878"/>
      <c r="U55" s="878"/>
      <c r="V55" s="878"/>
      <c r="W55" s="878"/>
      <c r="X55" s="878"/>
      <c r="Y55" s="878"/>
      <c r="Z55" s="878"/>
      <c r="AA55" s="878"/>
      <c r="AB55" s="878"/>
      <c r="AC55" s="878"/>
      <c r="AD55" s="878"/>
      <c r="AE55" s="879"/>
      <c r="AF55" s="828"/>
      <c r="AG55" s="829"/>
      <c r="AH55" s="829"/>
      <c r="AI55" s="829"/>
      <c r="AJ55" s="830"/>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16"/>
      <c r="BK55" s="216"/>
      <c r="BL55" s="216"/>
      <c r="BM55" s="216"/>
      <c r="BN55" s="216"/>
      <c r="BO55" s="226"/>
      <c r="BP55" s="226"/>
      <c r="BQ55" s="223">
        <v>49</v>
      </c>
      <c r="BR55" s="224"/>
      <c r="BS55" s="815"/>
      <c r="BT55" s="816"/>
      <c r="BU55" s="816"/>
      <c r="BV55" s="816"/>
      <c r="BW55" s="816"/>
      <c r="BX55" s="816"/>
      <c r="BY55" s="816"/>
      <c r="BZ55" s="816"/>
      <c r="CA55" s="816"/>
      <c r="CB55" s="816"/>
      <c r="CC55" s="816"/>
      <c r="CD55" s="816"/>
      <c r="CE55" s="816"/>
      <c r="CF55" s="816"/>
      <c r="CG55" s="817"/>
      <c r="CH55" s="818"/>
      <c r="CI55" s="819"/>
      <c r="CJ55" s="819"/>
      <c r="CK55" s="819"/>
      <c r="CL55" s="820"/>
      <c r="CM55" s="818"/>
      <c r="CN55" s="819"/>
      <c r="CO55" s="819"/>
      <c r="CP55" s="819"/>
      <c r="CQ55" s="820"/>
      <c r="CR55" s="818"/>
      <c r="CS55" s="819"/>
      <c r="CT55" s="819"/>
      <c r="CU55" s="819"/>
      <c r="CV55" s="820"/>
      <c r="CW55" s="818"/>
      <c r="CX55" s="819"/>
      <c r="CY55" s="819"/>
      <c r="CZ55" s="819"/>
      <c r="DA55" s="820"/>
      <c r="DB55" s="818"/>
      <c r="DC55" s="819"/>
      <c r="DD55" s="819"/>
      <c r="DE55" s="819"/>
      <c r="DF55" s="820"/>
      <c r="DG55" s="818"/>
      <c r="DH55" s="819"/>
      <c r="DI55" s="819"/>
      <c r="DJ55" s="819"/>
      <c r="DK55" s="820"/>
      <c r="DL55" s="818"/>
      <c r="DM55" s="819"/>
      <c r="DN55" s="819"/>
      <c r="DO55" s="819"/>
      <c r="DP55" s="820"/>
      <c r="DQ55" s="818"/>
      <c r="DR55" s="819"/>
      <c r="DS55" s="819"/>
      <c r="DT55" s="819"/>
      <c r="DU55" s="820"/>
      <c r="DV55" s="815"/>
      <c r="DW55" s="816"/>
      <c r="DX55" s="816"/>
      <c r="DY55" s="816"/>
      <c r="DZ55" s="821"/>
      <c r="EA55" s="214"/>
    </row>
    <row r="56" spans="1:131" ht="26.25" customHeight="1" x14ac:dyDescent="0.2">
      <c r="A56" s="223">
        <v>29</v>
      </c>
      <c r="B56" s="822"/>
      <c r="C56" s="823"/>
      <c r="D56" s="823"/>
      <c r="E56" s="823"/>
      <c r="F56" s="823"/>
      <c r="G56" s="823"/>
      <c r="H56" s="823"/>
      <c r="I56" s="823"/>
      <c r="J56" s="823"/>
      <c r="K56" s="823"/>
      <c r="L56" s="823"/>
      <c r="M56" s="823"/>
      <c r="N56" s="823"/>
      <c r="O56" s="823"/>
      <c r="P56" s="824"/>
      <c r="Q56" s="877"/>
      <c r="R56" s="878"/>
      <c r="S56" s="878"/>
      <c r="T56" s="878"/>
      <c r="U56" s="878"/>
      <c r="V56" s="878"/>
      <c r="W56" s="878"/>
      <c r="X56" s="878"/>
      <c r="Y56" s="878"/>
      <c r="Z56" s="878"/>
      <c r="AA56" s="878"/>
      <c r="AB56" s="878"/>
      <c r="AC56" s="878"/>
      <c r="AD56" s="878"/>
      <c r="AE56" s="879"/>
      <c r="AF56" s="828"/>
      <c r="AG56" s="829"/>
      <c r="AH56" s="829"/>
      <c r="AI56" s="829"/>
      <c r="AJ56" s="830"/>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16"/>
      <c r="BK56" s="216"/>
      <c r="BL56" s="216"/>
      <c r="BM56" s="216"/>
      <c r="BN56" s="216"/>
      <c r="BO56" s="226"/>
      <c r="BP56" s="226"/>
      <c r="BQ56" s="223">
        <v>50</v>
      </c>
      <c r="BR56" s="224"/>
      <c r="BS56" s="815"/>
      <c r="BT56" s="816"/>
      <c r="BU56" s="816"/>
      <c r="BV56" s="816"/>
      <c r="BW56" s="816"/>
      <c r="BX56" s="816"/>
      <c r="BY56" s="816"/>
      <c r="BZ56" s="816"/>
      <c r="CA56" s="816"/>
      <c r="CB56" s="816"/>
      <c r="CC56" s="816"/>
      <c r="CD56" s="816"/>
      <c r="CE56" s="816"/>
      <c r="CF56" s="816"/>
      <c r="CG56" s="817"/>
      <c r="CH56" s="818"/>
      <c r="CI56" s="819"/>
      <c r="CJ56" s="819"/>
      <c r="CK56" s="819"/>
      <c r="CL56" s="820"/>
      <c r="CM56" s="818"/>
      <c r="CN56" s="819"/>
      <c r="CO56" s="819"/>
      <c r="CP56" s="819"/>
      <c r="CQ56" s="820"/>
      <c r="CR56" s="818"/>
      <c r="CS56" s="819"/>
      <c r="CT56" s="819"/>
      <c r="CU56" s="819"/>
      <c r="CV56" s="820"/>
      <c r="CW56" s="818"/>
      <c r="CX56" s="819"/>
      <c r="CY56" s="819"/>
      <c r="CZ56" s="819"/>
      <c r="DA56" s="820"/>
      <c r="DB56" s="818"/>
      <c r="DC56" s="819"/>
      <c r="DD56" s="819"/>
      <c r="DE56" s="819"/>
      <c r="DF56" s="820"/>
      <c r="DG56" s="818"/>
      <c r="DH56" s="819"/>
      <c r="DI56" s="819"/>
      <c r="DJ56" s="819"/>
      <c r="DK56" s="820"/>
      <c r="DL56" s="818"/>
      <c r="DM56" s="819"/>
      <c r="DN56" s="819"/>
      <c r="DO56" s="819"/>
      <c r="DP56" s="820"/>
      <c r="DQ56" s="818"/>
      <c r="DR56" s="819"/>
      <c r="DS56" s="819"/>
      <c r="DT56" s="819"/>
      <c r="DU56" s="820"/>
      <c r="DV56" s="815"/>
      <c r="DW56" s="816"/>
      <c r="DX56" s="816"/>
      <c r="DY56" s="816"/>
      <c r="DZ56" s="821"/>
      <c r="EA56" s="214"/>
    </row>
    <row r="57" spans="1:131" ht="26.25" customHeight="1" x14ac:dyDescent="0.2">
      <c r="A57" s="223">
        <v>30</v>
      </c>
      <c r="B57" s="822"/>
      <c r="C57" s="823"/>
      <c r="D57" s="823"/>
      <c r="E57" s="823"/>
      <c r="F57" s="823"/>
      <c r="G57" s="823"/>
      <c r="H57" s="823"/>
      <c r="I57" s="823"/>
      <c r="J57" s="823"/>
      <c r="K57" s="823"/>
      <c r="L57" s="823"/>
      <c r="M57" s="823"/>
      <c r="N57" s="823"/>
      <c r="O57" s="823"/>
      <c r="P57" s="824"/>
      <c r="Q57" s="877"/>
      <c r="R57" s="878"/>
      <c r="S57" s="878"/>
      <c r="T57" s="878"/>
      <c r="U57" s="878"/>
      <c r="V57" s="878"/>
      <c r="W57" s="878"/>
      <c r="X57" s="878"/>
      <c r="Y57" s="878"/>
      <c r="Z57" s="878"/>
      <c r="AA57" s="878"/>
      <c r="AB57" s="878"/>
      <c r="AC57" s="878"/>
      <c r="AD57" s="878"/>
      <c r="AE57" s="879"/>
      <c r="AF57" s="828"/>
      <c r="AG57" s="829"/>
      <c r="AH57" s="829"/>
      <c r="AI57" s="829"/>
      <c r="AJ57" s="830"/>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16"/>
      <c r="BK57" s="216"/>
      <c r="BL57" s="216"/>
      <c r="BM57" s="216"/>
      <c r="BN57" s="216"/>
      <c r="BO57" s="226"/>
      <c r="BP57" s="226"/>
      <c r="BQ57" s="223">
        <v>51</v>
      </c>
      <c r="BR57" s="224"/>
      <c r="BS57" s="815"/>
      <c r="BT57" s="816"/>
      <c r="BU57" s="816"/>
      <c r="BV57" s="816"/>
      <c r="BW57" s="816"/>
      <c r="BX57" s="816"/>
      <c r="BY57" s="816"/>
      <c r="BZ57" s="816"/>
      <c r="CA57" s="816"/>
      <c r="CB57" s="816"/>
      <c r="CC57" s="816"/>
      <c r="CD57" s="816"/>
      <c r="CE57" s="816"/>
      <c r="CF57" s="816"/>
      <c r="CG57" s="817"/>
      <c r="CH57" s="818"/>
      <c r="CI57" s="819"/>
      <c r="CJ57" s="819"/>
      <c r="CK57" s="819"/>
      <c r="CL57" s="820"/>
      <c r="CM57" s="818"/>
      <c r="CN57" s="819"/>
      <c r="CO57" s="819"/>
      <c r="CP57" s="819"/>
      <c r="CQ57" s="820"/>
      <c r="CR57" s="818"/>
      <c r="CS57" s="819"/>
      <c r="CT57" s="819"/>
      <c r="CU57" s="819"/>
      <c r="CV57" s="820"/>
      <c r="CW57" s="818"/>
      <c r="CX57" s="819"/>
      <c r="CY57" s="819"/>
      <c r="CZ57" s="819"/>
      <c r="DA57" s="820"/>
      <c r="DB57" s="818"/>
      <c r="DC57" s="819"/>
      <c r="DD57" s="819"/>
      <c r="DE57" s="819"/>
      <c r="DF57" s="820"/>
      <c r="DG57" s="818"/>
      <c r="DH57" s="819"/>
      <c r="DI57" s="819"/>
      <c r="DJ57" s="819"/>
      <c r="DK57" s="820"/>
      <c r="DL57" s="818"/>
      <c r="DM57" s="819"/>
      <c r="DN57" s="819"/>
      <c r="DO57" s="819"/>
      <c r="DP57" s="820"/>
      <c r="DQ57" s="818"/>
      <c r="DR57" s="819"/>
      <c r="DS57" s="819"/>
      <c r="DT57" s="819"/>
      <c r="DU57" s="820"/>
      <c r="DV57" s="815"/>
      <c r="DW57" s="816"/>
      <c r="DX57" s="816"/>
      <c r="DY57" s="816"/>
      <c r="DZ57" s="821"/>
      <c r="EA57" s="214"/>
    </row>
    <row r="58" spans="1:131" ht="26.25" customHeight="1" x14ac:dyDescent="0.2">
      <c r="A58" s="223">
        <v>31</v>
      </c>
      <c r="B58" s="822"/>
      <c r="C58" s="823"/>
      <c r="D58" s="823"/>
      <c r="E58" s="823"/>
      <c r="F58" s="823"/>
      <c r="G58" s="823"/>
      <c r="H58" s="823"/>
      <c r="I58" s="823"/>
      <c r="J58" s="823"/>
      <c r="K58" s="823"/>
      <c r="L58" s="823"/>
      <c r="M58" s="823"/>
      <c r="N58" s="823"/>
      <c r="O58" s="823"/>
      <c r="P58" s="824"/>
      <c r="Q58" s="877"/>
      <c r="R58" s="878"/>
      <c r="S58" s="878"/>
      <c r="T58" s="878"/>
      <c r="U58" s="878"/>
      <c r="V58" s="878"/>
      <c r="W58" s="878"/>
      <c r="X58" s="878"/>
      <c r="Y58" s="878"/>
      <c r="Z58" s="878"/>
      <c r="AA58" s="878"/>
      <c r="AB58" s="878"/>
      <c r="AC58" s="878"/>
      <c r="AD58" s="878"/>
      <c r="AE58" s="879"/>
      <c r="AF58" s="828"/>
      <c r="AG58" s="829"/>
      <c r="AH58" s="829"/>
      <c r="AI58" s="829"/>
      <c r="AJ58" s="830"/>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16"/>
      <c r="BK58" s="216"/>
      <c r="BL58" s="216"/>
      <c r="BM58" s="216"/>
      <c r="BN58" s="216"/>
      <c r="BO58" s="226"/>
      <c r="BP58" s="226"/>
      <c r="BQ58" s="223">
        <v>52</v>
      </c>
      <c r="BR58" s="224"/>
      <c r="BS58" s="815"/>
      <c r="BT58" s="816"/>
      <c r="BU58" s="816"/>
      <c r="BV58" s="816"/>
      <c r="BW58" s="816"/>
      <c r="BX58" s="816"/>
      <c r="BY58" s="816"/>
      <c r="BZ58" s="816"/>
      <c r="CA58" s="816"/>
      <c r="CB58" s="816"/>
      <c r="CC58" s="816"/>
      <c r="CD58" s="816"/>
      <c r="CE58" s="816"/>
      <c r="CF58" s="816"/>
      <c r="CG58" s="817"/>
      <c r="CH58" s="818"/>
      <c r="CI58" s="819"/>
      <c r="CJ58" s="819"/>
      <c r="CK58" s="819"/>
      <c r="CL58" s="820"/>
      <c r="CM58" s="818"/>
      <c r="CN58" s="819"/>
      <c r="CO58" s="819"/>
      <c r="CP58" s="819"/>
      <c r="CQ58" s="820"/>
      <c r="CR58" s="818"/>
      <c r="CS58" s="819"/>
      <c r="CT58" s="819"/>
      <c r="CU58" s="819"/>
      <c r="CV58" s="820"/>
      <c r="CW58" s="818"/>
      <c r="CX58" s="819"/>
      <c r="CY58" s="819"/>
      <c r="CZ58" s="819"/>
      <c r="DA58" s="820"/>
      <c r="DB58" s="818"/>
      <c r="DC58" s="819"/>
      <c r="DD58" s="819"/>
      <c r="DE58" s="819"/>
      <c r="DF58" s="820"/>
      <c r="DG58" s="818"/>
      <c r="DH58" s="819"/>
      <c r="DI58" s="819"/>
      <c r="DJ58" s="819"/>
      <c r="DK58" s="820"/>
      <c r="DL58" s="818"/>
      <c r="DM58" s="819"/>
      <c r="DN58" s="819"/>
      <c r="DO58" s="819"/>
      <c r="DP58" s="820"/>
      <c r="DQ58" s="818"/>
      <c r="DR58" s="819"/>
      <c r="DS58" s="819"/>
      <c r="DT58" s="819"/>
      <c r="DU58" s="820"/>
      <c r="DV58" s="815"/>
      <c r="DW58" s="816"/>
      <c r="DX58" s="816"/>
      <c r="DY58" s="816"/>
      <c r="DZ58" s="821"/>
      <c r="EA58" s="214"/>
    </row>
    <row r="59" spans="1:131" ht="26.25" customHeight="1" x14ac:dyDescent="0.2">
      <c r="A59" s="223">
        <v>32</v>
      </c>
      <c r="B59" s="822"/>
      <c r="C59" s="823"/>
      <c r="D59" s="823"/>
      <c r="E59" s="823"/>
      <c r="F59" s="823"/>
      <c r="G59" s="823"/>
      <c r="H59" s="823"/>
      <c r="I59" s="823"/>
      <c r="J59" s="823"/>
      <c r="K59" s="823"/>
      <c r="L59" s="823"/>
      <c r="M59" s="823"/>
      <c r="N59" s="823"/>
      <c r="O59" s="823"/>
      <c r="P59" s="824"/>
      <c r="Q59" s="877"/>
      <c r="R59" s="878"/>
      <c r="S59" s="878"/>
      <c r="T59" s="878"/>
      <c r="U59" s="878"/>
      <c r="V59" s="878"/>
      <c r="W59" s="878"/>
      <c r="X59" s="878"/>
      <c r="Y59" s="878"/>
      <c r="Z59" s="878"/>
      <c r="AA59" s="878"/>
      <c r="AB59" s="878"/>
      <c r="AC59" s="878"/>
      <c r="AD59" s="878"/>
      <c r="AE59" s="879"/>
      <c r="AF59" s="828"/>
      <c r="AG59" s="829"/>
      <c r="AH59" s="829"/>
      <c r="AI59" s="829"/>
      <c r="AJ59" s="830"/>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16"/>
      <c r="BK59" s="216"/>
      <c r="BL59" s="216"/>
      <c r="BM59" s="216"/>
      <c r="BN59" s="216"/>
      <c r="BO59" s="226"/>
      <c r="BP59" s="226"/>
      <c r="BQ59" s="223">
        <v>53</v>
      </c>
      <c r="BR59" s="224"/>
      <c r="BS59" s="815"/>
      <c r="BT59" s="816"/>
      <c r="BU59" s="816"/>
      <c r="BV59" s="816"/>
      <c r="BW59" s="816"/>
      <c r="BX59" s="816"/>
      <c r="BY59" s="816"/>
      <c r="BZ59" s="816"/>
      <c r="CA59" s="816"/>
      <c r="CB59" s="816"/>
      <c r="CC59" s="816"/>
      <c r="CD59" s="816"/>
      <c r="CE59" s="816"/>
      <c r="CF59" s="816"/>
      <c r="CG59" s="817"/>
      <c r="CH59" s="818"/>
      <c r="CI59" s="819"/>
      <c r="CJ59" s="819"/>
      <c r="CK59" s="819"/>
      <c r="CL59" s="820"/>
      <c r="CM59" s="818"/>
      <c r="CN59" s="819"/>
      <c r="CO59" s="819"/>
      <c r="CP59" s="819"/>
      <c r="CQ59" s="820"/>
      <c r="CR59" s="818"/>
      <c r="CS59" s="819"/>
      <c r="CT59" s="819"/>
      <c r="CU59" s="819"/>
      <c r="CV59" s="820"/>
      <c r="CW59" s="818"/>
      <c r="CX59" s="819"/>
      <c r="CY59" s="819"/>
      <c r="CZ59" s="819"/>
      <c r="DA59" s="820"/>
      <c r="DB59" s="818"/>
      <c r="DC59" s="819"/>
      <c r="DD59" s="819"/>
      <c r="DE59" s="819"/>
      <c r="DF59" s="820"/>
      <c r="DG59" s="818"/>
      <c r="DH59" s="819"/>
      <c r="DI59" s="819"/>
      <c r="DJ59" s="819"/>
      <c r="DK59" s="820"/>
      <c r="DL59" s="818"/>
      <c r="DM59" s="819"/>
      <c r="DN59" s="819"/>
      <c r="DO59" s="819"/>
      <c r="DP59" s="820"/>
      <c r="DQ59" s="818"/>
      <c r="DR59" s="819"/>
      <c r="DS59" s="819"/>
      <c r="DT59" s="819"/>
      <c r="DU59" s="820"/>
      <c r="DV59" s="815"/>
      <c r="DW59" s="816"/>
      <c r="DX59" s="816"/>
      <c r="DY59" s="816"/>
      <c r="DZ59" s="821"/>
      <c r="EA59" s="214"/>
    </row>
    <row r="60" spans="1:131" ht="26.25" customHeight="1" x14ac:dyDescent="0.2">
      <c r="A60" s="223">
        <v>33</v>
      </c>
      <c r="B60" s="822"/>
      <c r="C60" s="823"/>
      <c r="D60" s="823"/>
      <c r="E60" s="823"/>
      <c r="F60" s="823"/>
      <c r="G60" s="823"/>
      <c r="H60" s="823"/>
      <c r="I60" s="823"/>
      <c r="J60" s="823"/>
      <c r="K60" s="823"/>
      <c r="L60" s="823"/>
      <c r="M60" s="823"/>
      <c r="N60" s="823"/>
      <c r="O60" s="823"/>
      <c r="P60" s="824"/>
      <c r="Q60" s="877"/>
      <c r="R60" s="878"/>
      <c r="S60" s="878"/>
      <c r="T60" s="878"/>
      <c r="U60" s="878"/>
      <c r="V60" s="878"/>
      <c r="W60" s="878"/>
      <c r="X60" s="878"/>
      <c r="Y60" s="878"/>
      <c r="Z60" s="878"/>
      <c r="AA60" s="878"/>
      <c r="AB60" s="878"/>
      <c r="AC60" s="878"/>
      <c r="AD60" s="878"/>
      <c r="AE60" s="879"/>
      <c r="AF60" s="828"/>
      <c r="AG60" s="829"/>
      <c r="AH60" s="829"/>
      <c r="AI60" s="829"/>
      <c r="AJ60" s="830"/>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16"/>
      <c r="BK60" s="216"/>
      <c r="BL60" s="216"/>
      <c r="BM60" s="216"/>
      <c r="BN60" s="216"/>
      <c r="BO60" s="226"/>
      <c r="BP60" s="226"/>
      <c r="BQ60" s="223">
        <v>54</v>
      </c>
      <c r="BR60" s="224"/>
      <c r="BS60" s="815"/>
      <c r="BT60" s="816"/>
      <c r="BU60" s="816"/>
      <c r="BV60" s="816"/>
      <c r="BW60" s="816"/>
      <c r="BX60" s="816"/>
      <c r="BY60" s="816"/>
      <c r="BZ60" s="816"/>
      <c r="CA60" s="816"/>
      <c r="CB60" s="816"/>
      <c r="CC60" s="816"/>
      <c r="CD60" s="816"/>
      <c r="CE60" s="816"/>
      <c r="CF60" s="816"/>
      <c r="CG60" s="817"/>
      <c r="CH60" s="818"/>
      <c r="CI60" s="819"/>
      <c r="CJ60" s="819"/>
      <c r="CK60" s="819"/>
      <c r="CL60" s="820"/>
      <c r="CM60" s="818"/>
      <c r="CN60" s="819"/>
      <c r="CO60" s="819"/>
      <c r="CP60" s="819"/>
      <c r="CQ60" s="820"/>
      <c r="CR60" s="818"/>
      <c r="CS60" s="819"/>
      <c r="CT60" s="819"/>
      <c r="CU60" s="819"/>
      <c r="CV60" s="820"/>
      <c r="CW60" s="818"/>
      <c r="CX60" s="819"/>
      <c r="CY60" s="819"/>
      <c r="CZ60" s="819"/>
      <c r="DA60" s="820"/>
      <c r="DB60" s="818"/>
      <c r="DC60" s="819"/>
      <c r="DD60" s="819"/>
      <c r="DE60" s="819"/>
      <c r="DF60" s="820"/>
      <c r="DG60" s="818"/>
      <c r="DH60" s="819"/>
      <c r="DI60" s="819"/>
      <c r="DJ60" s="819"/>
      <c r="DK60" s="820"/>
      <c r="DL60" s="818"/>
      <c r="DM60" s="819"/>
      <c r="DN60" s="819"/>
      <c r="DO60" s="819"/>
      <c r="DP60" s="820"/>
      <c r="DQ60" s="818"/>
      <c r="DR60" s="819"/>
      <c r="DS60" s="819"/>
      <c r="DT60" s="819"/>
      <c r="DU60" s="820"/>
      <c r="DV60" s="815"/>
      <c r="DW60" s="816"/>
      <c r="DX60" s="816"/>
      <c r="DY60" s="816"/>
      <c r="DZ60" s="821"/>
      <c r="EA60" s="214"/>
    </row>
    <row r="61" spans="1:131" ht="26.25" customHeight="1" thickBot="1" x14ac:dyDescent="0.25">
      <c r="A61" s="223">
        <v>34</v>
      </c>
      <c r="B61" s="822"/>
      <c r="C61" s="823"/>
      <c r="D61" s="823"/>
      <c r="E61" s="823"/>
      <c r="F61" s="823"/>
      <c r="G61" s="823"/>
      <c r="H61" s="823"/>
      <c r="I61" s="823"/>
      <c r="J61" s="823"/>
      <c r="K61" s="823"/>
      <c r="L61" s="823"/>
      <c r="M61" s="823"/>
      <c r="N61" s="823"/>
      <c r="O61" s="823"/>
      <c r="P61" s="824"/>
      <c r="Q61" s="877"/>
      <c r="R61" s="878"/>
      <c r="S61" s="878"/>
      <c r="T61" s="878"/>
      <c r="U61" s="878"/>
      <c r="V61" s="878"/>
      <c r="W61" s="878"/>
      <c r="X61" s="878"/>
      <c r="Y61" s="878"/>
      <c r="Z61" s="878"/>
      <c r="AA61" s="878"/>
      <c r="AB61" s="878"/>
      <c r="AC61" s="878"/>
      <c r="AD61" s="878"/>
      <c r="AE61" s="879"/>
      <c r="AF61" s="828"/>
      <c r="AG61" s="829"/>
      <c r="AH61" s="829"/>
      <c r="AI61" s="829"/>
      <c r="AJ61" s="830"/>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16"/>
      <c r="BK61" s="216"/>
      <c r="BL61" s="216"/>
      <c r="BM61" s="216"/>
      <c r="BN61" s="216"/>
      <c r="BO61" s="226"/>
      <c r="BP61" s="226"/>
      <c r="BQ61" s="223">
        <v>55</v>
      </c>
      <c r="BR61" s="224"/>
      <c r="BS61" s="815"/>
      <c r="BT61" s="816"/>
      <c r="BU61" s="816"/>
      <c r="BV61" s="816"/>
      <c r="BW61" s="816"/>
      <c r="BX61" s="816"/>
      <c r="BY61" s="816"/>
      <c r="BZ61" s="816"/>
      <c r="CA61" s="816"/>
      <c r="CB61" s="816"/>
      <c r="CC61" s="816"/>
      <c r="CD61" s="816"/>
      <c r="CE61" s="816"/>
      <c r="CF61" s="816"/>
      <c r="CG61" s="817"/>
      <c r="CH61" s="818"/>
      <c r="CI61" s="819"/>
      <c r="CJ61" s="819"/>
      <c r="CK61" s="819"/>
      <c r="CL61" s="820"/>
      <c r="CM61" s="818"/>
      <c r="CN61" s="819"/>
      <c r="CO61" s="819"/>
      <c r="CP61" s="819"/>
      <c r="CQ61" s="820"/>
      <c r="CR61" s="818"/>
      <c r="CS61" s="819"/>
      <c r="CT61" s="819"/>
      <c r="CU61" s="819"/>
      <c r="CV61" s="820"/>
      <c r="CW61" s="818"/>
      <c r="CX61" s="819"/>
      <c r="CY61" s="819"/>
      <c r="CZ61" s="819"/>
      <c r="DA61" s="820"/>
      <c r="DB61" s="818"/>
      <c r="DC61" s="819"/>
      <c r="DD61" s="819"/>
      <c r="DE61" s="819"/>
      <c r="DF61" s="820"/>
      <c r="DG61" s="818"/>
      <c r="DH61" s="819"/>
      <c r="DI61" s="819"/>
      <c r="DJ61" s="819"/>
      <c r="DK61" s="820"/>
      <c r="DL61" s="818"/>
      <c r="DM61" s="819"/>
      <c r="DN61" s="819"/>
      <c r="DO61" s="819"/>
      <c r="DP61" s="820"/>
      <c r="DQ61" s="818"/>
      <c r="DR61" s="819"/>
      <c r="DS61" s="819"/>
      <c r="DT61" s="819"/>
      <c r="DU61" s="820"/>
      <c r="DV61" s="815"/>
      <c r="DW61" s="816"/>
      <c r="DX61" s="816"/>
      <c r="DY61" s="816"/>
      <c r="DZ61" s="821"/>
      <c r="EA61" s="214"/>
    </row>
    <row r="62" spans="1:131" ht="26.25" customHeight="1" x14ac:dyDescent="0.2">
      <c r="A62" s="223">
        <v>35</v>
      </c>
      <c r="B62" s="822"/>
      <c r="C62" s="823"/>
      <c r="D62" s="823"/>
      <c r="E62" s="823"/>
      <c r="F62" s="823"/>
      <c r="G62" s="823"/>
      <c r="H62" s="823"/>
      <c r="I62" s="823"/>
      <c r="J62" s="823"/>
      <c r="K62" s="823"/>
      <c r="L62" s="823"/>
      <c r="M62" s="823"/>
      <c r="N62" s="823"/>
      <c r="O62" s="823"/>
      <c r="P62" s="824"/>
      <c r="Q62" s="877"/>
      <c r="R62" s="878"/>
      <c r="S62" s="878"/>
      <c r="T62" s="878"/>
      <c r="U62" s="878"/>
      <c r="V62" s="878"/>
      <c r="W62" s="878"/>
      <c r="X62" s="878"/>
      <c r="Y62" s="878"/>
      <c r="Z62" s="878"/>
      <c r="AA62" s="878"/>
      <c r="AB62" s="878"/>
      <c r="AC62" s="878"/>
      <c r="AD62" s="878"/>
      <c r="AE62" s="879"/>
      <c r="AF62" s="828"/>
      <c r="AG62" s="829"/>
      <c r="AH62" s="829"/>
      <c r="AI62" s="829"/>
      <c r="AJ62" s="830"/>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89" t="s">
        <v>409</v>
      </c>
      <c r="BK62" s="848"/>
      <c r="BL62" s="848"/>
      <c r="BM62" s="848"/>
      <c r="BN62" s="849"/>
      <c r="BO62" s="226"/>
      <c r="BP62" s="226"/>
      <c r="BQ62" s="223">
        <v>56</v>
      </c>
      <c r="BR62" s="224"/>
      <c r="BS62" s="815"/>
      <c r="BT62" s="816"/>
      <c r="BU62" s="816"/>
      <c r="BV62" s="816"/>
      <c r="BW62" s="816"/>
      <c r="BX62" s="816"/>
      <c r="BY62" s="816"/>
      <c r="BZ62" s="816"/>
      <c r="CA62" s="816"/>
      <c r="CB62" s="816"/>
      <c r="CC62" s="816"/>
      <c r="CD62" s="816"/>
      <c r="CE62" s="816"/>
      <c r="CF62" s="816"/>
      <c r="CG62" s="817"/>
      <c r="CH62" s="818"/>
      <c r="CI62" s="819"/>
      <c r="CJ62" s="819"/>
      <c r="CK62" s="819"/>
      <c r="CL62" s="820"/>
      <c r="CM62" s="818"/>
      <c r="CN62" s="819"/>
      <c r="CO62" s="819"/>
      <c r="CP62" s="819"/>
      <c r="CQ62" s="820"/>
      <c r="CR62" s="818"/>
      <c r="CS62" s="819"/>
      <c r="CT62" s="819"/>
      <c r="CU62" s="819"/>
      <c r="CV62" s="820"/>
      <c r="CW62" s="818"/>
      <c r="CX62" s="819"/>
      <c r="CY62" s="819"/>
      <c r="CZ62" s="819"/>
      <c r="DA62" s="820"/>
      <c r="DB62" s="818"/>
      <c r="DC62" s="819"/>
      <c r="DD62" s="819"/>
      <c r="DE62" s="819"/>
      <c r="DF62" s="820"/>
      <c r="DG62" s="818"/>
      <c r="DH62" s="819"/>
      <c r="DI62" s="819"/>
      <c r="DJ62" s="819"/>
      <c r="DK62" s="820"/>
      <c r="DL62" s="818"/>
      <c r="DM62" s="819"/>
      <c r="DN62" s="819"/>
      <c r="DO62" s="819"/>
      <c r="DP62" s="820"/>
      <c r="DQ62" s="818"/>
      <c r="DR62" s="819"/>
      <c r="DS62" s="819"/>
      <c r="DT62" s="819"/>
      <c r="DU62" s="820"/>
      <c r="DV62" s="815"/>
      <c r="DW62" s="816"/>
      <c r="DX62" s="816"/>
      <c r="DY62" s="816"/>
      <c r="DZ62" s="821"/>
      <c r="EA62" s="214"/>
    </row>
    <row r="63" spans="1:131" ht="26.25" customHeight="1" thickBot="1" x14ac:dyDescent="0.25">
      <c r="A63" s="225" t="s">
        <v>387</v>
      </c>
      <c r="B63" s="831" t="s">
        <v>410</v>
      </c>
      <c r="C63" s="832"/>
      <c r="D63" s="832"/>
      <c r="E63" s="832"/>
      <c r="F63" s="832"/>
      <c r="G63" s="832"/>
      <c r="H63" s="832"/>
      <c r="I63" s="832"/>
      <c r="J63" s="832"/>
      <c r="K63" s="832"/>
      <c r="L63" s="832"/>
      <c r="M63" s="832"/>
      <c r="N63" s="832"/>
      <c r="O63" s="832"/>
      <c r="P63" s="833"/>
      <c r="Q63" s="882"/>
      <c r="R63" s="883"/>
      <c r="S63" s="883"/>
      <c r="T63" s="883"/>
      <c r="U63" s="883"/>
      <c r="V63" s="883"/>
      <c r="W63" s="883"/>
      <c r="X63" s="883"/>
      <c r="Y63" s="883"/>
      <c r="Z63" s="883"/>
      <c r="AA63" s="883"/>
      <c r="AB63" s="883"/>
      <c r="AC63" s="883"/>
      <c r="AD63" s="883"/>
      <c r="AE63" s="884"/>
      <c r="AF63" s="885">
        <v>91</v>
      </c>
      <c r="AG63" s="886"/>
      <c r="AH63" s="886"/>
      <c r="AI63" s="886"/>
      <c r="AJ63" s="887"/>
      <c r="AK63" s="888"/>
      <c r="AL63" s="883"/>
      <c r="AM63" s="883"/>
      <c r="AN63" s="883"/>
      <c r="AO63" s="883"/>
      <c r="AP63" s="886">
        <v>1079</v>
      </c>
      <c r="AQ63" s="886"/>
      <c r="AR63" s="886"/>
      <c r="AS63" s="886"/>
      <c r="AT63" s="886"/>
      <c r="AU63" s="886">
        <v>664</v>
      </c>
      <c r="AV63" s="886"/>
      <c r="AW63" s="886"/>
      <c r="AX63" s="886"/>
      <c r="AY63" s="886"/>
      <c r="AZ63" s="890"/>
      <c r="BA63" s="890"/>
      <c r="BB63" s="890"/>
      <c r="BC63" s="890"/>
      <c r="BD63" s="890"/>
      <c r="BE63" s="891"/>
      <c r="BF63" s="891"/>
      <c r="BG63" s="891"/>
      <c r="BH63" s="891"/>
      <c r="BI63" s="892"/>
      <c r="BJ63" s="893" t="s">
        <v>126</v>
      </c>
      <c r="BK63" s="894"/>
      <c r="BL63" s="894"/>
      <c r="BM63" s="894"/>
      <c r="BN63" s="895"/>
      <c r="BO63" s="226"/>
      <c r="BP63" s="226"/>
      <c r="BQ63" s="223">
        <v>57</v>
      </c>
      <c r="BR63" s="224"/>
      <c r="BS63" s="815"/>
      <c r="BT63" s="816"/>
      <c r="BU63" s="816"/>
      <c r="BV63" s="816"/>
      <c r="BW63" s="816"/>
      <c r="BX63" s="816"/>
      <c r="BY63" s="816"/>
      <c r="BZ63" s="816"/>
      <c r="CA63" s="816"/>
      <c r="CB63" s="816"/>
      <c r="CC63" s="816"/>
      <c r="CD63" s="816"/>
      <c r="CE63" s="816"/>
      <c r="CF63" s="816"/>
      <c r="CG63" s="817"/>
      <c r="CH63" s="818"/>
      <c r="CI63" s="819"/>
      <c r="CJ63" s="819"/>
      <c r="CK63" s="819"/>
      <c r="CL63" s="820"/>
      <c r="CM63" s="818"/>
      <c r="CN63" s="819"/>
      <c r="CO63" s="819"/>
      <c r="CP63" s="819"/>
      <c r="CQ63" s="820"/>
      <c r="CR63" s="818"/>
      <c r="CS63" s="819"/>
      <c r="CT63" s="819"/>
      <c r="CU63" s="819"/>
      <c r="CV63" s="820"/>
      <c r="CW63" s="818"/>
      <c r="CX63" s="819"/>
      <c r="CY63" s="819"/>
      <c r="CZ63" s="819"/>
      <c r="DA63" s="820"/>
      <c r="DB63" s="818"/>
      <c r="DC63" s="819"/>
      <c r="DD63" s="819"/>
      <c r="DE63" s="819"/>
      <c r="DF63" s="820"/>
      <c r="DG63" s="818"/>
      <c r="DH63" s="819"/>
      <c r="DI63" s="819"/>
      <c r="DJ63" s="819"/>
      <c r="DK63" s="820"/>
      <c r="DL63" s="818"/>
      <c r="DM63" s="819"/>
      <c r="DN63" s="819"/>
      <c r="DO63" s="819"/>
      <c r="DP63" s="820"/>
      <c r="DQ63" s="818"/>
      <c r="DR63" s="819"/>
      <c r="DS63" s="819"/>
      <c r="DT63" s="819"/>
      <c r="DU63" s="820"/>
      <c r="DV63" s="815"/>
      <c r="DW63" s="816"/>
      <c r="DX63" s="816"/>
      <c r="DY63" s="816"/>
      <c r="DZ63" s="821"/>
      <c r="EA63" s="214"/>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815"/>
      <c r="BT64" s="816"/>
      <c r="BU64" s="816"/>
      <c r="BV64" s="816"/>
      <c r="BW64" s="816"/>
      <c r="BX64" s="816"/>
      <c r="BY64" s="816"/>
      <c r="BZ64" s="816"/>
      <c r="CA64" s="816"/>
      <c r="CB64" s="816"/>
      <c r="CC64" s="816"/>
      <c r="CD64" s="816"/>
      <c r="CE64" s="816"/>
      <c r="CF64" s="816"/>
      <c r="CG64" s="817"/>
      <c r="CH64" s="818"/>
      <c r="CI64" s="819"/>
      <c r="CJ64" s="819"/>
      <c r="CK64" s="819"/>
      <c r="CL64" s="820"/>
      <c r="CM64" s="818"/>
      <c r="CN64" s="819"/>
      <c r="CO64" s="819"/>
      <c r="CP64" s="819"/>
      <c r="CQ64" s="820"/>
      <c r="CR64" s="818"/>
      <c r="CS64" s="819"/>
      <c r="CT64" s="819"/>
      <c r="CU64" s="819"/>
      <c r="CV64" s="820"/>
      <c r="CW64" s="818"/>
      <c r="CX64" s="819"/>
      <c r="CY64" s="819"/>
      <c r="CZ64" s="819"/>
      <c r="DA64" s="820"/>
      <c r="DB64" s="818"/>
      <c r="DC64" s="819"/>
      <c r="DD64" s="819"/>
      <c r="DE64" s="819"/>
      <c r="DF64" s="820"/>
      <c r="DG64" s="818"/>
      <c r="DH64" s="819"/>
      <c r="DI64" s="819"/>
      <c r="DJ64" s="819"/>
      <c r="DK64" s="820"/>
      <c r="DL64" s="818"/>
      <c r="DM64" s="819"/>
      <c r="DN64" s="819"/>
      <c r="DO64" s="819"/>
      <c r="DP64" s="820"/>
      <c r="DQ64" s="818"/>
      <c r="DR64" s="819"/>
      <c r="DS64" s="819"/>
      <c r="DT64" s="819"/>
      <c r="DU64" s="820"/>
      <c r="DV64" s="815"/>
      <c r="DW64" s="816"/>
      <c r="DX64" s="816"/>
      <c r="DY64" s="816"/>
      <c r="DZ64" s="821"/>
      <c r="EA64" s="214"/>
    </row>
    <row r="65" spans="1:131" ht="26.25" customHeight="1" thickBot="1" x14ac:dyDescent="0.25">
      <c r="A65" s="216" t="s">
        <v>411</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815"/>
      <c r="BT65" s="816"/>
      <c r="BU65" s="816"/>
      <c r="BV65" s="816"/>
      <c r="BW65" s="816"/>
      <c r="BX65" s="816"/>
      <c r="BY65" s="816"/>
      <c r="BZ65" s="816"/>
      <c r="CA65" s="816"/>
      <c r="CB65" s="816"/>
      <c r="CC65" s="816"/>
      <c r="CD65" s="816"/>
      <c r="CE65" s="816"/>
      <c r="CF65" s="816"/>
      <c r="CG65" s="817"/>
      <c r="CH65" s="818"/>
      <c r="CI65" s="819"/>
      <c r="CJ65" s="819"/>
      <c r="CK65" s="819"/>
      <c r="CL65" s="820"/>
      <c r="CM65" s="818"/>
      <c r="CN65" s="819"/>
      <c r="CO65" s="819"/>
      <c r="CP65" s="819"/>
      <c r="CQ65" s="820"/>
      <c r="CR65" s="818"/>
      <c r="CS65" s="819"/>
      <c r="CT65" s="819"/>
      <c r="CU65" s="819"/>
      <c r="CV65" s="820"/>
      <c r="CW65" s="818"/>
      <c r="CX65" s="819"/>
      <c r="CY65" s="819"/>
      <c r="CZ65" s="819"/>
      <c r="DA65" s="820"/>
      <c r="DB65" s="818"/>
      <c r="DC65" s="819"/>
      <c r="DD65" s="819"/>
      <c r="DE65" s="819"/>
      <c r="DF65" s="820"/>
      <c r="DG65" s="818"/>
      <c r="DH65" s="819"/>
      <c r="DI65" s="819"/>
      <c r="DJ65" s="819"/>
      <c r="DK65" s="820"/>
      <c r="DL65" s="818"/>
      <c r="DM65" s="819"/>
      <c r="DN65" s="819"/>
      <c r="DO65" s="819"/>
      <c r="DP65" s="820"/>
      <c r="DQ65" s="818"/>
      <c r="DR65" s="819"/>
      <c r="DS65" s="819"/>
      <c r="DT65" s="819"/>
      <c r="DU65" s="820"/>
      <c r="DV65" s="815"/>
      <c r="DW65" s="816"/>
      <c r="DX65" s="816"/>
      <c r="DY65" s="816"/>
      <c r="DZ65" s="821"/>
      <c r="EA65" s="214"/>
    </row>
    <row r="66" spans="1:131" ht="26.25" customHeight="1" x14ac:dyDescent="0.2">
      <c r="A66" s="769" t="s">
        <v>412</v>
      </c>
      <c r="B66" s="770"/>
      <c r="C66" s="770"/>
      <c r="D66" s="770"/>
      <c r="E66" s="770"/>
      <c r="F66" s="770"/>
      <c r="G66" s="770"/>
      <c r="H66" s="770"/>
      <c r="I66" s="770"/>
      <c r="J66" s="770"/>
      <c r="K66" s="770"/>
      <c r="L66" s="770"/>
      <c r="M66" s="770"/>
      <c r="N66" s="770"/>
      <c r="O66" s="770"/>
      <c r="P66" s="771"/>
      <c r="Q66" s="775" t="s">
        <v>391</v>
      </c>
      <c r="R66" s="776"/>
      <c r="S66" s="776"/>
      <c r="T66" s="776"/>
      <c r="U66" s="777"/>
      <c r="V66" s="775" t="s">
        <v>413</v>
      </c>
      <c r="W66" s="776"/>
      <c r="X66" s="776"/>
      <c r="Y66" s="776"/>
      <c r="Z66" s="777"/>
      <c r="AA66" s="775" t="s">
        <v>393</v>
      </c>
      <c r="AB66" s="776"/>
      <c r="AC66" s="776"/>
      <c r="AD66" s="776"/>
      <c r="AE66" s="777"/>
      <c r="AF66" s="896" t="s">
        <v>394</v>
      </c>
      <c r="AG66" s="857"/>
      <c r="AH66" s="857"/>
      <c r="AI66" s="857"/>
      <c r="AJ66" s="897"/>
      <c r="AK66" s="775" t="s">
        <v>395</v>
      </c>
      <c r="AL66" s="770"/>
      <c r="AM66" s="770"/>
      <c r="AN66" s="770"/>
      <c r="AO66" s="771"/>
      <c r="AP66" s="775" t="s">
        <v>396</v>
      </c>
      <c r="AQ66" s="776"/>
      <c r="AR66" s="776"/>
      <c r="AS66" s="776"/>
      <c r="AT66" s="777"/>
      <c r="AU66" s="775" t="s">
        <v>414</v>
      </c>
      <c r="AV66" s="776"/>
      <c r="AW66" s="776"/>
      <c r="AX66" s="776"/>
      <c r="AY66" s="777"/>
      <c r="AZ66" s="775" t="s">
        <v>375</v>
      </c>
      <c r="BA66" s="776"/>
      <c r="BB66" s="776"/>
      <c r="BC66" s="776"/>
      <c r="BD66" s="782"/>
      <c r="BE66" s="226"/>
      <c r="BF66" s="226"/>
      <c r="BG66" s="226"/>
      <c r="BH66" s="226"/>
      <c r="BI66" s="226"/>
      <c r="BJ66" s="226"/>
      <c r="BK66" s="226"/>
      <c r="BL66" s="226"/>
      <c r="BM66" s="226"/>
      <c r="BN66" s="226"/>
      <c r="BO66" s="226"/>
      <c r="BP66" s="226"/>
      <c r="BQ66" s="223">
        <v>60</v>
      </c>
      <c r="BR66" s="228"/>
      <c r="BS66" s="901"/>
      <c r="BT66" s="902"/>
      <c r="BU66" s="902"/>
      <c r="BV66" s="902"/>
      <c r="BW66" s="902"/>
      <c r="BX66" s="902"/>
      <c r="BY66" s="902"/>
      <c r="BZ66" s="902"/>
      <c r="CA66" s="902"/>
      <c r="CB66" s="902"/>
      <c r="CC66" s="902"/>
      <c r="CD66" s="902"/>
      <c r="CE66" s="902"/>
      <c r="CF66" s="902"/>
      <c r="CG66" s="907"/>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14"/>
    </row>
    <row r="67" spans="1:131" ht="26.25" customHeight="1" thickBot="1" x14ac:dyDescent="0.25">
      <c r="A67" s="772"/>
      <c r="B67" s="773"/>
      <c r="C67" s="773"/>
      <c r="D67" s="773"/>
      <c r="E67" s="773"/>
      <c r="F67" s="773"/>
      <c r="G67" s="773"/>
      <c r="H67" s="773"/>
      <c r="I67" s="773"/>
      <c r="J67" s="773"/>
      <c r="K67" s="773"/>
      <c r="L67" s="773"/>
      <c r="M67" s="773"/>
      <c r="N67" s="773"/>
      <c r="O67" s="773"/>
      <c r="P67" s="774"/>
      <c r="Q67" s="778"/>
      <c r="R67" s="779"/>
      <c r="S67" s="779"/>
      <c r="T67" s="779"/>
      <c r="U67" s="780"/>
      <c r="V67" s="778"/>
      <c r="W67" s="779"/>
      <c r="X67" s="779"/>
      <c r="Y67" s="779"/>
      <c r="Z67" s="780"/>
      <c r="AA67" s="778"/>
      <c r="AB67" s="779"/>
      <c r="AC67" s="779"/>
      <c r="AD67" s="779"/>
      <c r="AE67" s="780"/>
      <c r="AF67" s="898"/>
      <c r="AG67" s="860"/>
      <c r="AH67" s="860"/>
      <c r="AI67" s="860"/>
      <c r="AJ67" s="899"/>
      <c r="AK67" s="900"/>
      <c r="AL67" s="773"/>
      <c r="AM67" s="773"/>
      <c r="AN67" s="773"/>
      <c r="AO67" s="774"/>
      <c r="AP67" s="778"/>
      <c r="AQ67" s="779"/>
      <c r="AR67" s="779"/>
      <c r="AS67" s="779"/>
      <c r="AT67" s="780"/>
      <c r="AU67" s="778"/>
      <c r="AV67" s="779"/>
      <c r="AW67" s="779"/>
      <c r="AX67" s="779"/>
      <c r="AY67" s="780"/>
      <c r="AZ67" s="778"/>
      <c r="BA67" s="779"/>
      <c r="BB67" s="779"/>
      <c r="BC67" s="779"/>
      <c r="BD67" s="784"/>
      <c r="BE67" s="226"/>
      <c r="BF67" s="226"/>
      <c r="BG67" s="226"/>
      <c r="BH67" s="226"/>
      <c r="BI67" s="226"/>
      <c r="BJ67" s="226"/>
      <c r="BK67" s="226"/>
      <c r="BL67" s="226"/>
      <c r="BM67" s="226"/>
      <c r="BN67" s="226"/>
      <c r="BO67" s="226"/>
      <c r="BP67" s="226"/>
      <c r="BQ67" s="223">
        <v>61</v>
      </c>
      <c r="BR67" s="228"/>
      <c r="BS67" s="901"/>
      <c r="BT67" s="902"/>
      <c r="BU67" s="902"/>
      <c r="BV67" s="902"/>
      <c r="BW67" s="902"/>
      <c r="BX67" s="902"/>
      <c r="BY67" s="902"/>
      <c r="BZ67" s="902"/>
      <c r="CA67" s="902"/>
      <c r="CB67" s="902"/>
      <c r="CC67" s="902"/>
      <c r="CD67" s="902"/>
      <c r="CE67" s="902"/>
      <c r="CF67" s="902"/>
      <c r="CG67" s="907"/>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14"/>
    </row>
    <row r="68" spans="1:131" ht="26.25" customHeight="1" thickTop="1" x14ac:dyDescent="0.2">
      <c r="A68" s="221">
        <v>1</v>
      </c>
      <c r="B68" s="911" t="s">
        <v>573</v>
      </c>
      <c r="C68" s="912"/>
      <c r="D68" s="912"/>
      <c r="E68" s="912"/>
      <c r="F68" s="912"/>
      <c r="G68" s="912"/>
      <c r="H68" s="912"/>
      <c r="I68" s="912"/>
      <c r="J68" s="912"/>
      <c r="K68" s="912"/>
      <c r="L68" s="912"/>
      <c r="M68" s="912"/>
      <c r="N68" s="912"/>
      <c r="O68" s="912"/>
      <c r="P68" s="913"/>
      <c r="Q68" s="914">
        <v>3011</v>
      </c>
      <c r="R68" s="908"/>
      <c r="S68" s="908"/>
      <c r="T68" s="908"/>
      <c r="U68" s="908"/>
      <c r="V68" s="908">
        <v>2947</v>
      </c>
      <c r="W68" s="908"/>
      <c r="X68" s="908"/>
      <c r="Y68" s="908"/>
      <c r="Z68" s="908"/>
      <c r="AA68" s="908">
        <v>64</v>
      </c>
      <c r="AB68" s="908"/>
      <c r="AC68" s="908"/>
      <c r="AD68" s="908"/>
      <c r="AE68" s="908"/>
      <c r="AF68" s="908">
        <v>3</v>
      </c>
      <c r="AG68" s="908"/>
      <c r="AH68" s="908"/>
      <c r="AI68" s="908"/>
      <c r="AJ68" s="908"/>
      <c r="AK68" s="908" t="s">
        <v>579</v>
      </c>
      <c r="AL68" s="908"/>
      <c r="AM68" s="908"/>
      <c r="AN68" s="908"/>
      <c r="AO68" s="908"/>
      <c r="AP68" s="908">
        <v>3</v>
      </c>
      <c r="AQ68" s="908"/>
      <c r="AR68" s="908"/>
      <c r="AS68" s="908"/>
      <c r="AT68" s="908"/>
      <c r="AU68" s="908">
        <v>3</v>
      </c>
      <c r="AV68" s="908"/>
      <c r="AW68" s="908"/>
      <c r="AX68" s="908"/>
      <c r="AY68" s="908"/>
      <c r="AZ68" s="909"/>
      <c r="BA68" s="909"/>
      <c r="BB68" s="909"/>
      <c r="BC68" s="909"/>
      <c r="BD68" s="910"/>
      <c r="BE68" s="226"/>
      <c r="BF68" s="226"/>
      <c r="BG68" s="226"/>
      <c r="BH68" s="226"/>
      <c r="BI68" s="226"/>
      <c r="BJ68" s="226"/>
      <c r="BK68" s="226"/>
      <c r="BL68" s="226"/>
      <c r="BM68" s="226"/>
      <c r="BN68" s="226"/>
      <c r="BO68" s="226"/>
      <c r="BP68" s="226"/>
      <c r="BQ68" s="223">
        <v>62</v>
      </c>
      <c r="BR68" s="228"/>
      <c r="BS68" s="901"/>
      <c r="BT68" s="902"/>
      <c r="BU68" s="902"/>
      <c r="BV68" s="902"/>
      <c r="BW68" s="902"/>
      <c r="BX68" s="902"/>
      <c r="BY68" s="902"/>
      <c r="BZ68" s="902"/>
      <c r="CA68" s="902"/>
      <c r="CB68" s="902"/>
      <c r="CC68" s="902"/>
      <c r="CD68" s="902"/>
      <c r="CE68" s="902"/>
      <c r="CF68" s="902"/>
      <c r="CG68" s="907"/>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14"/>
    </row>
    <row r="69" spans="1:131" ht="26.25" customHeight="1" x14ac:dyDescent="0.2">
      <c r="A69" s="223">
        <v>2</v>
      </c>
      <c r="B69" s="915" t="s">
        <v>574</v>
      </c>
      <c r="C69" s="916"/>
      <c r="D69" s="916"/>
      <c r="E69" s="916"/>
      <c r="F69" s="916"/>
      <c r="G69" s="916"/>
      <c r="H69" s="916"/>
      <c r="I69" s="916"/>
      <c r="J69" s="916"/>
      <c r="K69" s="916"/>
      <c r="L69" s="916"/>
      <c r="M69" s="916"/>
      <c r="N69" s="916"/>
      <c r="O69" s="916"/>
      <c r="P69" s="917"/>
      <c r="Q69" s="918">
        <v>178</v>
      </c>
      <c r="R69" s="872"/>
      <c r="S69" s="872"/>
      <c r="T69" s="872"/>
      <c r="U69" s="872"/>
      <c r="V69" s="872">
        <v>160</v>
      </c>
      <c r="W69" s="872"/>
      <c r="X69" s="872"/>
      <c r="Y69" s="872"/>
      <c r="Z69" s="872"/>
      <c r="AA69" s="872">
        <v>18</v>
      </c>
      <c r="AB69" s="872"/>
      <c r="AC69" s="872"/>
      <c r="AD69" s="872"/>
      <c r="AE69" s="872"/>
      <c r="AF69" s="872">
        <v>18</v>
      </c>
      <c r="AG69" s="872"/>
      <c r="AH69" s="872"/>
      <c r="AI69" s="872"/>
      <c r="AJ69" s="872"/>
      <c r="AK69" s="872" t="s">
        <v>579</v>
      </c>
      <c r="AL69" s="872"/>
      <c r="AM69" s="872"/>
      <c r="AN69" s="872"/>
      <c r="AO69" s="872"/>
      <c r="AP69" s="872" t="s">
        <v>579</v>
      </c>
      <c r="AQ69" s="872"/>
      <c r="AR69" s="872"/>
      <c r="AS69" s="872"/>
      <c r="AT69" s="872"/>
      <c r="AU69" s="872" t="s">
        <v>579</v>
      </c>
      <c r="AV69" s="872"/>
      <c r="AW69" s="872"/>
      <c r="AX69" s="872"/>
      <c r="AY69" s="872"/>
      <c r="AZ69" s="874"/>
      <c r="BA69" s="874"/>
      <c r="BB69" s="874"/>
      <c r="BC69" s="874"/>
      <c r="BD69" s="875"/>
      <c r="BE69" s="226"/>
      <c r="BF69" s="226"/>
      <c r="BG69" s="226"/>
      <c r="BH69" s="226"/>
      <c r="BI69" s="226"/>
      <c r="BJ69" s="226"/>
      <c r="BK69" s="226"/>
      <c r="BL69" s="226"/>
      <c r="BM69" s="226"/>
      <c r="BN69" s="226"/>
      <c r="BO69" s="226"/>
      <c r="BP69" s="226"/>
      <c r="BQ69" s="223">
        <v>63</v>
      </c>
      <c r="BR69" s="228"/>
      <c r="BS69" s="901"/>
      <c r="BT69" s="902"/>
      <c r="BU69" s="902"/>
      <c r="BV69" s="902"/>
      <c r="BW69" s="902"/>
      <c r="BX69" s="902"/>
      <c r="BY69" s="902"/>
      <c r="BZ69" s="902"/>
      <c r="CA69" s="902"/>
      <c r="CB69" s="902"/>
      <c r="CC69" s="902"/>
      <c r="CD69" s="902"/>
      <c r="CE69" s="902"/>
      <c r="CF69" s="902"/>
      <c r="CG69" s="907"/>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14"/>
    </row>
    <row r="70" spans="1:131" ht="26.25" customHeight="1" x14ac:dyDescent="0.2">
      <c r="A70" s="223">
        <v>3</v>
      </c>
      <c r="B70" s="915" t="s">
        <v>575</v>
      </c>
      <c r="C70" s="916"/>
      <c r="D70" s="916"/>
      <c r="E70" s="916"/>
      <c r="F70" s="916"/>
      <c r="G70" s="916"/>
      <c r="H70" s="916"/>
      <c r="I70" s="916"/>
      <c r="J70" s="916"/>
      <c r="K70" s="916"/>
      <c r="L70" s="916"/>
      <c r="M70" s="916"/>
      <c r="N70" s="916"/>
      <c r="O70" s="916"/>
      <c r="P70" s="917"/>
      <c r="Q70" s="918">
        <v>10965</v>
      </c>
      <c r="R70" s="872"/>
      <c r="S70" s="872"/>
      <c r="T70" s="872"/>
      <c r="U70" s="872"/>
      <c r="V70" s="872">
        <v>10735</v>
      </c>
      <c r="W70" s="872"/>
      <c r="X70" s="872"/>
      <c r="Y70" s="872"/>
      <c r="Z70" s="872"/>
      <c r="AA70" s="872">
        <v>230</v>
      </c>
      <c r="AB70" s="872"/>
      <c r="AC70" s="872"/>
      <c r="AD70" s="872"/>
      <c r="AE70" s="872"/>
      <c r="AF70" s="872">
        <v>230</v>
      </c>
      <c r="AG70" s="872"/>
      <c r="AH70" s="872"/>
      <c r="AI70" s="872"/>
      <c r="AJ70" s="872"/>
      <c r="AK70" s="872">
        <v>84</v>
      </c>
      <c r="AL70" s="872"/>
      <c r="AM70" s="872"/>
      <c r="AN70" s="872"/>
      <c r="AO70" s="872"/>
      <c r="AP70" s="872" t="s">
        <v>579</v>
      </c>
      <c r="AQ70" s="872"/>
      <c r="AR70" s="872"/>
      <c r="AS70" s="872"/>
      <c r="AT70" s="872"/>
      <c r="AU70" s="872" t="s">
        <v>579</v>
      </c>
      <c r="AV70" s="872"/>
      <c r="AW70" s="872"/>
      <c r="AX70" s="872"/>
      <c r="AY70" s="872"/>
      <c r="AZ70" s="874"/>
      <c r="BA70" s="874"/>
      <c r="BB70" s="874"/>
      <c r="BC70" s="874"/>
      <c r="BD70" s="875"/>
      <c r="BE70" s="226"/>
      <c r="BF70" s="226"/>
      <c r="BG70" s="226"/>
      <c r="BH70" s="226"/>
      <c r="BI70" s="226"/>
      <c r="BJ70" s="226"/>
      <c r="BK70" s="226"/>
      <c r="BL70" s="226"/>
      <c r="BM70" s="226"/>
      <c r="BN70" s="226"/>
      <c r="BO70" s="226"/>
      <c r="BP70" s="226"/>
      <c r="BQ70" s="223">
        <v>64</v>
      </c>
      <c r="BR70" s="228"/>
      <c r="BS70" s="901"/>
      <c r="BT70" s="902"/>
      <c r="BU70" s="902"/>
      <c r="BV70" s="902"/>
      <c r="BW70" s="902"/>
      <c r="BX70" s="902"/>
      <c r="BY70" s="902"/>
      <c r="BZ70" s="902"/>
      <c r="CA70" s="902"/>
      <c r="CB70" s="902"/>
      <c r="CC70" s="902"/>
      <c r="CD70" s="902"/>
      <c r="CE70" s="902"/>
      <c r="CF70" s="902"/>
      <c r="CG70" s="907"/>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14"/>
    </row>
    <row r="71" spans="1:131" ht="26.25" customHeight="1" x14ac:dyDescent="0.2">
      <c r="A71" s="223">
        <v>4</v>
      </c>
      <c r="B71" s="915" t="s">
        <v>576</v>
      </c>
      <c r="C71" s="916"/>
      <c r="D71" s="916"/>
      <c r="E71" s="916"/>
      <c r="F71" s="916"/>
      <c r="G71" s="916"/>
      <c r="H71" s="916"/>
      <c r="I71" s="916"/>
      <c r="J71" s="916"/>
      <c r="K71" s="916"/>
      <c r="L71" s="916"/>
      <c r="M71" s="916"/>
      <c r="N71" s="916"/>
      <c r="O71" s="916"/>
      <c r="P71" s="917"/>
      <c r="Q71" s="918">
        <v>97</v>
      </c>
      <c r="R71" s="872"/>
      <c r="S71" s="872"/>
      <c r="T71" s="872"/>
      <c r="U71" s="872"/>
      <c r="V71" s="872">
        <v>92</v>
      </c>
      <c r="W71" s="872"/>
      <c r="X71" s="872"/>
      <c r="Y71" s="872"/>
      <c r="Z71" s="872"/>
      <c r="AA71" s="872">
        <v>5</v>
      </c>
      <c r="AB71" s="872"/>
      <c r="AC71" s="872"/>
      <c r="AD71" s="872"/>
      <c r="AE71" s="872"/>
      <c r="AF71" s="872">
        <v>5</v>
      </c>
      <c r="AG71" s="872"/>
      <c r="AH71" s="872"/>
      <c r="AI71" s="872"/>
      <c r="AJ71" s="872"/>
      <c r="AK71" s="872">
        <v>21</v>
      </c>
      <c r="AL71" s="872"/>
      <c r="AM71" s="872"/>
      <c r="AN71" s="872"/>
      <c r="AO71" s="872"/>
      <c r="AP71" s="872" t="s">
        <v>579</v>
      </c>
      <c r="AQ71" s="872"/>
      <c r="AR71" s="872"/>
      <c r="AS71" s="872"/>
      <c r="AT71" s="872"/>
      <c r="AU71" s="872" t="s">
        <v>579</v>
      </c>
      <c r="AV71" s="872"/>
      <c r="AW71" s="872"/>
      <c r="AX71" s="872"/>
      <c r="AY71" s="872"/>
      <c r="AZ71" s="874"/>
      <c r="BA71" s="874"/>
      <c r="BB71" s="874"/>
      <c r="BC71" s="874"/>
      <c r="BD71" s="875"/>
      <c r="BE71" s="226"/>
      <c r="BF71" s="226"/>
      <c r="BG71" s="226"/>
      <c r="BH71" s="226"/>
      <c r="BI71" s="226"/>
      <c r="BJ71" s="226"/>
      <c r="BK71" s="226"/>
      <c r="BL71" s="226"/>
      <c r="BM71" s="226"/>
      <c r="BN71" s="226"/>
      <c r="BO71" s="226"/>
      <c r="BP71" s="226"/>
      <c r="BQ71" s="223">
        <v>65</v>
      </c>
      <c r="BR71" s="228"/>
      <c r="BS71" s="901"/>
      <c r="BT71" s="902"/>
      <c r="BU71" s="902"/>
      <c r="BV71" s="902"/>
      <c r="BW71" s="902"/>
      <c r="BX71" s="902"/>
      <c r="BY71" s="902"/>
      <c r="BZ71" s="902"/>
      <c r="CA71" s="902"/>
      <c r="CB71" s="902"/>
      <c r="CC71" s="902"/>
      <c r="CD71" s="902"/>
      <c r="CE71" s="902"/>
      <c r="CF71" s="902"/>
      <c r="CG71" s="907"/>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14"/>
    </row>
    <row r="72" spans="1:131" ht="26.25" customHeight="1" x14ac:dyDescent="0.2">
      <c r="A72" s="223">
        <v>5</v>
      </c>
      <c r="B72" s="915" t="s">
        <v>577</v>
      </c>
      <c r="C72" s="916"/>
      <c r="D72" s="916"/>
      <c r="E72" s="916"/>
      <c r="F72" s="916"/>
      <c r="G72" s="916"/>
      <c r="H72" s="916"/>
      <c r="I72" s="916"/>
      <c r="J72" s="916"/>
      <c r="K72" s="916"/>
      <c r="L72" s="916"/>
      <c r="M72" s="916"/>
      <c r="N72" s="916"/>
      <c r="O72" s="916"/>
      <c r="P72" s="917"/>
      <c r="Q72" s="918">
        <v>195</v>
      </c>
      <c r="R72" s="872"/>
      <c r="S72" s="872"/>
      <c r="T72" s="872"/>
      <c r="U72" s="872"/>
      <c r="V72" s="872">
        <v>189</v>
      </c>
      <c r="W72" s="872"/>
      <c r="X72" s="872"/>
      <c r="Y72" s="872"/>
      <c r="Z72" s="872"/>
      <c r="AA72" s="872">
        <v>6</v>
      </c>
      <c r="AB72" s="872"/>
      <c r="AC72" s="872"/>
      <c r="AD72" s="872"/>
      <c r="AE72" s="872"/>
      <c r="AF72" s="872">
        <v>6</v>
      </c>
      <c r="AG72" s="872"/>
      <c r="AH72" s="872"/>
      <c r="AI72" s="872"/>
      <c r="AJ72" s="872"/>
      <c r="AK72" s="872">
        <v>2</v>
      </c>
      <c r="AL72" s="872"/>
      <c r="AM72" s="872"/>
      <c r="AN72" s="872"/>
      <c r="AO72" s="872"/>
      <c r="AP72" s="872" t="s">
        <v>586</v>
      </c>
      <c r="AQ72" s="872"/>
      <c r="AR72" s="872"/>
      <c r="AS72" s="872"/>
      <c r="AT72" s="872"/>
      <c r="AU72" s="872" t="s">
        <v>586</v>
      </c>
      <c r="AV72" s="872"/>
      <c r="AW72" s="872"/>
      <c r="AX72" s="872"/>
      <c r="AY72" s="872"/>
      <c r="AZ72" s="874"/>
      <c r="BA72" s="874"/>
      <c r="BB72" s="874"/>
      <c r="BC72" s="874"/>
      <c r="BD72" s="875"/>
      <c r="BE72" s="226"/>
      <c r="BF72" s="226"/>
      <c r="BG72" s="226"/>
      <c r="BH72" s="226"/>
      <c r="BI72" s="226"/>
      <c r="BJ72" s="226"/>
      <c r="BK72" s="226"/>
      <c r="BL72" s="226"/>
      <c r="BM72" s="226"/>
      <c r="BN72" s="226"/>
      <c r="BO72" s="226"/>
      <c r="BP72" s="226"/>
      <c r="BQ72" s="223">
        <v>66</v>
      </c>
      <c r="BR72" s="228"/>
      <c r="BS72" s="901"/>
      <c r="BT72" s="902"/>
      <c r="BU72" s="902"/>
      <c r="BV72" s="902"/>
      <c r="BW72" s="902"/>
      <c r="BX72" s="902"/>
      <c r="BY72" s="902"/>
      <c r="BZ72" s="902"/>
      <c r="CA72" s="902"/>
      <c r="CB72" s="902"/>
      <c r="CC72" s="902"/>
      <c r="CD72" s="902"/>
      <c r="CE72" s="902"/>
      <c r="CF72" s="902"/>
      <c r="CG72" s="907"/>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14"/>
    </row>
    <row r="73" spans="1:131" ht="26.25" customHeight="1" x14ac:dyDescent="0.2">
      <c r="A73" s="223">
        <v>6</v>
      </c>
      <c r="B73" s="915" t="s">
        <v>578</v>
      </c>
      <c r="C73" s="916"/>
      <c r="D73" s="916"/>
      <c r="E73" s="916"/>
      <c r="F73" s="916"/>
      <c r="G73" s="916"/>
      <c r="H73" s="916"/>
      <c r="I73" s="916"/>
      <c r="J73" s="916"/>
      <c r="K73" s="916"/>
      <c r="L73" s="916"/>
      <c r="M73" s="916"/>
      <c r="N73" s="916"/>
      <c r="O73" s="916"/>
      <c r="P73" s="917"/>
      <c r="Q73" s="918">
        <v>161625</v>
      </c>
      <c r="R73" s="872"/>
      <c r="S73" s="872"/>
      <c r="T73" s="872"/>
      <c r="U73" s="872"/>
      <c r="V73" s="872">
        <v>158326</v>
      </c>
      <c r="W73" s="872"/>
      <c r="X73" s="872"/>
      <c r="Y73" s="872"/>
      <c r="Z73" s="872"/>
      <c r="AA73" s="872">
        <v>3299</v>
      </c>
      <c r="AB73" s="872"/>
      <c r="AC73" s="872"/>
      <c r="AD73" s="872"/>
      <c r="AE73" s="872"/>
      <c r="AF73" s="872">
        <v>3299</v>
      </c>
      <c r="AG73" s="872"/>
      <c r="AH73" s="872"/>
      <c r="AI73" s="872"/>
      <c r="AJ73" s="872"/>
      <c r="AK73" s="872">
        <v>4404</v>
      </c>
      <c r="AL73" s="872"/>
      <c r="AM73" s="872"/>
      <c r="AN73" s="872"/>
      <c r="AO73" s="872"/>
      <c r="AP73" s="872" t="s">
        <v>586</v>
      </c>
      <c r="AQ73" s="872"/>
      <c r="AR73" s="872"/>
      <c r="AS73" s="872"/>
      <c r="AT73" s="872"/>
      <c r="AU73" s="872" t="s">
        <v>586</v>
      </c>
      <c r="AV73" s="872"/>
      <c r="AW73" s="872"/>
      <c r="AX73" s="872"/>
      <c r="AY73" s="872"/>
      <c r="AZ73" s="874"/>
      <c r="BA73" s="874"/>
      <c r="BB73" s="874"/>
      <c r="BC73" s="874"/>
      <c r="BD73" s="875"/>
      <c r="BE73" s="226"/>
      <c r="BF73" s="226"/>
      <c r="BG73" s="226"/>
      <c r="BH73" s="226"/>
      <c r="BI73" s="226"/>
      <c r="BJ73" s="226"/>
      <c r="BK73" s="226"/>
      <c r="BL73" s="226"/>
      <c r="BM73" s="226"/>
      <c r="BN73" s="226"/>
      <c r="BO73" s="226"/>
      <c r="BP73" s="226"/>
      <c r="BQ73" s="223">
        <v>67</v>
      </c>
      <c r="BR73" s="228"/>
      <c r="BS73" s="901"/>
      <c r="BT73" s="902"/>
      <c r="BU73" s="902"/>
      <c r="BV73" s="902"/>
      <c r="BW73" s="902"/>
      <c r="BX73" s="902"/>
      <c r="BY73" s="902"/>
      <c r="BZ73" s="902"/>
      <c r="CA73" s="902"/>
      <c r="CB73" s="902"/>
      <c r="CC73" s="902"/>
      <c r="CD73" s="902"/>
      <c r="CE73" s="902"/>
      <c r="CF73" s="902"/>
      <c r="CG73" s="907"/>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14"/>
    </row>
    <row r="74" spans="1:131" ht="26.25" customHeight="1" x14ac:dyDescent="0.2">
      <c r="A74" s="223">
        <v>7</v>
      </c>
      <c r="B74" s="915"/>
      <c r="C74" s="916"/>
      <c r="D74" s="916"/>
      <c r="E74" s="916"/>
      <c r="F74" s="916"/>
      <c r="G74" s="916"/>
      <c r="H74" s="916"/>
      <c r="I74" s="916"/>
      <c r="J74" s="916"/>
      <c r="K74" s="916"/>
      <c r="L74" s="916"/>
      <c r="M74" s="916"/>
      <c r="N74" s="916"/>
      <c r="O74" s="916"/>
      <c r="P74" s="917"/>
      <c r="Q74" s="918"/>
      <c r="R74" s="872"/>
      <c r="S74" s="872"/>
      <c r="T74" s="872"/>
      <c r="U74" s="872"/>
      <c r="V74" s="872"/>
      <c r="W74" s="872"/>
      <c r="X74" s="872"/>
      <c r="Y74" s="872"/>
      <c r="Z74" s="872"/>
      <c r="AA74" s="872"/>
      <c r="AB74" s="872"/>
      <c r="AC74" s="872"/>
      <c r="AD74" s="872"/>
      <c r="AE74" s="872"/>
      <c r="AF74" s="872"/>
      <c r="AG74" s="872"/>
      <c r="AH74" s="872"/>
      <c r="AI74" s="872"/>
      <c r="AJ74" s="872"/>
      <c r="AK74" s="872"/>
      <c r="AL74" s="872"/>
      <c r="AM74" s="872"/>
      <c r="AN74" s="872"/>
      <c r="AO74" s="872"/>
      <c r="AP74" s="872"/>
      <c r="AQ74" s="872"/>
      <c r="AR74" s="872"/>
      <c r="AS74" s="872"/>
      <c r="AT74" s="872"/>
      <c r="AU74" s="872"/>
      <c r="AV74" s="872"/>
      <c r="AW74" s="872"/>
      <c r="AX74" s="872"/>
      <c r="AY74" s="872"/>
      <c r="AZ74" s="874"/>
      <c r="BA74" s="874"/>
      <c r="BB74" s="874"/>
      <c r="BC74" s="874"/>
      <c r="BD74" s="875"/>
      <c r="BE74" s="226"/>
      <c r="BF74" s="226"/>
      <c r="BG74" s="226"/>
      <c r="BH74" s="226"/>
      <c r="BI74" s="226"/>
      <c r="BJ74" s="226"/>
      <c r="BK74" s="226"/>
      <c r="BL74" s="226"/>
      <c r="BM74" s="226"/>
      <c r="BN74" s="226"/>
      <c r="BO74" s="226"/>
      <c r="BP74" s="226"/>
      <c r="BQ74" s="223">
        <v>68</v>
      </c>
      <c r="BR74" s="228"/>
      <c r="BS74" s="901"/>
      <c r="BT74" s="902"/>
      <c r="BU74" s="902"/>
      <c r="BV74" s="902"/>
      <c r="BW74" s="902"/>
      <c r="BX74" s="902"/>
      <c r="BY74" s="902"/>
      <c r="BZ74" s="902"/>
      <c r="CA74" s="902"/>
      <c r="CB74" s="902"/>
      <c r="CC74" s="902"/>
      <c r="CD74" s="902"/>
      <c r="CE74" s="902"/>
      <c r="CF74" s="902"/>
      <c r="CG74" s="907"/>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14"/>
    </row>
    <row r="75" spans="1:131" ht="26.25" customHeight="1" x14ac:dyDescent="0.2">
      <c r="A75" s="223">
        <v>8</v>
      </c>
      <c r="B75" s="915"/>
      <c r="C75" s="916"/>
      <c r="D75" s="916"/>
      <c r="E75" s="916"/>
      <c r="F75" s="916"/>
      <c r="G75" s="916"/>
      <c r="H75" s="916"/>
      <c r="I75" s="916"/>
      <c r="J75" s="916"/>
      <c r="K75" s="916"/>
      <c r="L75" s="916"/>
      <c r="M75" s="916"/>
      <c r="N75" s="916"/>
      <c r="O75" s="916"/>
      <c r="P75" s="917"/>
      <c r="Q75" s="919"/>
      <c r="R75" s="920"/>
      <c r="S75" s="920"/>
      <c r="T75" s="920"/>
      <c r="U75" s="876"/>
      <c r="V75" s="921"/>
      <c r="W75" s="920"/>
      <c r="X75" s="920"/>
      <c r="Y75" s="920"/>
      <c r="Z75" s="876"/>
      <c r="AA75" s="921"/>
      <c r="AB75" s="920"/>
      <c r="AC75" s="920"/>
      <c r="AD75" s="920"/>
      <c r="AE75" s="876"/>
      <c r="AF75" s="921"/>
      <c r="AG75" s="920"/>
      <c r="AH75" s="920"/>
      <c r="AI75" s="920"/>
      <c r="AJ75" s="876"/>
      <c r="AK75" s="921"/>
      <c r="AL75" s="920"/>
      <c r="AM75" s="920"/>
      <c r="AN75" s="920"/>
      <c r="AO75" s="876"/>
      <c r="AP75" s="921"/>
      <c r="AQ75" s="920"/>
      <c r="AR75" s="920"/>
      <c r="AS75" s="920"/>
      <c r="AT75" s="876"/>
      <c r="AU75" s="921"/>
      <c r="AV75" s="920"/>
      <c r="AW75" s="920"/>
      <c r="AX75" s="920"/>
      <c r="AY75" s="876"/>
      <c r="AZ75" s="874"/>
      <c r="BA75" s="874"/>
      <c r="BB75" s="874"/>
      <c r="BC75" s="874"/>
      <c r="BD75" s="875"/>
      <c r="BE75" s="226"/>
      <c r="BF75" s="226"/>
      <c r="BG75" s="226"/>
      <c r="BH75" s="226"/>
      <c r="BI75" s="226"/>
      <c r="BJ75" s="226"/>
      <c r="BK75" s="226"/>
      <c r="BL75" s="226"/>
      <c r="BM75" s="226"/>
      <c r="BN75" s="226"/>
      <c r="BO75" s="226"/>
      <c r="BP75" s="226"/>
      <c r="BQ75" s="223">
        <v>69</v>
      </c>
      <c r="BR75" s="228"/>
      <c r="BS75" s="901"/>
      <c r="BT75" s="902"/>
      <c r="BU75" s="902"/>
      <c r="BV75" s="902"/>
      <c r="BW75" s="902"/>
      <c r="BX75" s="902"/>
      <c r="BY75" s="902"/>
      <c r="BZ75" s="902"/>
      <c r="CA75" s="902"/>
      <c r="CB75" s="902"/>
      <c r="CC75" s="902"/>
      <c r="CD75" s="902"/>
      <c r="CE75" s="902"/>
      <c r="CF75" s="902"/>
      <c r="CG75" s="907"/>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14"/>
    </row>
    <row r="76" spans="1:131" ht="26.25" customHeight="1" x14ac:dyDescent="0.2">
      <c r="A76" s="223">
        <v>9</v>
      </c>
      <c r="B76" s="915"/>
      <c r="C76" s="916"/>
      <c r="D76" s="916"/>
      <c r="E76" s="916"/>
      <c r="F76" s="916"/>
      <c r="G76" s="916"/>
      <c r="H76" s="916"/>
      <c r="I76" s="916"/>
      <c r="J76" s="916"/>
      <c r="K76" s="916"/>
      <c r="L76" s="916"/>
      <c r="M76" s="916"/>
      <c r="N76" s="916"/>
      <c r="O76" s="916"/>
      <c r="P76" s="917"/>
      <c r="Q76" s="919"/>
      <c r="R76" s="920"/>
      <c r="S76" s="920"/>
      <c r="T76" s="920"/>
      <c r="U76" s="876"/>
      <c r="V76" s="921"/>
      <c r="W76" s="920"/>
      <c r="X76" s="920"/>
      <c r="Y76" s="920"/>
      <c r="Z76" s="876"/>
      <c r="AA76" s="921"/>
      <c r="AB76" s="920"/>
      <c r="AC76" s="920"/>
      <c r="AD76" s="920"/>
      <c r="AE76" s="876"/>
      <c r="AF76" s="921"/>
      <c r="AG76" s="920"/>
      <c r="AH76" s="920"/>
      <c r="AI76" s="920"/>
      <c r="AJ76" s="876"/>
      <c r="AK76" s="921"/>
      <c r="AL76" s="920"/>
      <c r="AM76" s="920"/>
      <c r="AN76" s="920"/>
      <c r="AO76" s="876"/>
      <c r="AP76" s="921"/>
      <c r="AQ76" s="920"/>
      <c r="AR76" s="920"/>
      <c r="AS76" s="920"/>
      <c r="AT76" s="876"/>
      <c r="AU76" s="921"/>
      <c r="AV76" s="920"/>
      <c r="AW76" s="920"/>
      <c r="AX76" s="920"/>
      <c r="AY76" s="876"/>
      <c r="AZ76" s="874"/>
      <c r="BA76" s="874"/>
      <c r="BB76" s="874"/>
      <c r="BC76" s="874"/>
      <c r="BD76" s="875"/>
      <c r="BE76" s="226"/>
      <c r="BF76" s="226"/>
      <c r="BG76" s="226"/>
      <c r="BH76" s="226"/>
      <c r="BI76" s="226"/>
      <c r="BJ76" s="226"/>
      <c r="BK76" s="226"/>
      <c r="BL76" s="226"/>
      <c r="BM76" s="226"/>
      <c r="BN76" s="226"/>
      <c r="BO76" s="226"/>
      <c r="BP76" s="226"/>
      <c r="BQ76" s="223">
        <v>70</v>
      </c>
      <c r="BR76" s="228"/>
      <c r="BS76" s="901"/>
      <c r="BT76" s="902"/>
      <c r="BU76" s="902"/>
      <c r="BV76" s="902"/>
      <c r="BW76" s="902"/>
      <c r="BX76" s="902"/>
      <c r="BY76" s="902"/>
      <c r="BZ76" s="902"/>
      <c r="CA76" s="902"/>
      <c r="CB76" s="902"/>
      <c r="CC76" s="902"/>
      <c r="CD76" s="902"/>
      <c r="CE76" s="902"/>
      <c r="CF76" s="902"/>
      <c r="CG76" s="907"/>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14"/>
    </row>
    <row r="77" spans="1:131" ht="26.25" customHeight="1" x14ac:dyDescent="0.2">
      <c r="A77" s="223">
        <v>10</v>
      </c>
      <c r="B77" s="915"/>
      <c r="C77" s="916"/>
      <c r="D77" s="916"/>
      <c r="E77" s="916"/>
      <c r="F77" s="916"/>
      <c r="G77" s="916"/>
      <c r="H77" s="916"/>
      <c r="I77" s="916"/>
      <c r="J77" s="916"/>
      <c r="K77" s="916"/>
      <c r="L77" s="916"/>
      <c r="M77" s="916"/>
      <c r="N77" s="916"/>
      <c r="O77" s="916"/>
      <c r="P77" s="917"/>
      <c r="Q77" s="919"/>
      <c r="R77" s="920"/>
      <c r="S77" s="920"/>
      <c r="T77" s="920"/>
      <c r="U77" s="876"/>
      <c r="V77" s="921"/>
      <c r="W77" s="920"/>
      <c r="X77" s="920"/>
      <c r="Y77" s="920"/>
      <c r="Z77" s="876"/>
      <c r="AA77" s="921"/>
      <c r="AB77" s="920"/>
      <c r="AC77" s="920"/>
      <c r="AD77" s="920"/>
      <c r="AE77" s="876"/>
      <c r="AF77" s="921"/>
      <c r="AG77" s="920"/>
      <c r="AH77" s="920"/>
      <c r="AI77" s="920"/>
      <c r="AJ77" s="876"/>
      <c r="AK77" s="921"/>
      <c r="AL77" s="920"/>
      <c r="AM77" s="920"/>
      <c r="AN77" s="920"/>
      <c r="AO77" s="876"/>
      <c r="AP77" s="921"/>
      <c r="AQ77" s="920"/>
      <c r="AR77" s="920"/>
      <c r="AS77" s="920"/>
      <c r="AT77" s="876"/>
      <c r="AU77" s="921"/>
      <c r="AV77" s="920"/>
      <c r="AW77" s="920"/>
      <c r="AX77" s="920"/>
      <c r="AY77" s="876"/>
      <c r="AZ77" s="874"/>
      <c r="BA77" s="874"/>
      <c r="BB77" s="874"/>
      <c r="BC77" s="874"/>
      <c r="BD77" s="875"/>
      <c r="BE77" s="226"/>
      <c r="BF77" s="226"/>
      <c r="BG77" s="226"/>
      <c r="BH77" s="226"/>
      <c r="BI77" s="226"/>
      <c r="BJ77" s="226"/>
      <c r="BK77" s="226"/>
      <c r="BL77" s="226"/>
      <c r="BM77" s="226"/>
      <c r="BN77" s="226"/>
      <c r="BO77" s="226"/>
      <c r="BP77" s="226"/>
      <c r="BQ77" s="223">
        <v>71</v>
      </c>
      <c r="BR77" s="228"/>
      <c r="BS77" s="901"/>
      <c r="BT77" s="902"/>
      <c r="BU77" s="902"/>
      <c r="BV77" s="902"/>
      <c r="BW77" s="902"/>
      <c r="BX77" s="902"/>
      <c r="BY77" s="902"/>
      <c r="BZ77" s="902"/>
      <c r="CA77" s="902"/>
      <c r="CB77" s="902"/>
      <c r="CC77" s="902"/>
      <c r="CD77" s="902"/>
      <c r="CE77" s="902"/>
      <c r="CF77" s="902"/>
      <c r="CG77" s="907"/>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14"/>
    </row>
    <row r="78" spans="1:131" ht="26.25" customHeight="1" x14ac:dyDescent="0.2">
      <c r="A78" s="223">
        <v>11</v>
      </c>
      <c r="B78" s="915"/>
      <c r="C78" s="916"/>
      <c r="D78" s="916"/>
      <c r="E78" s="916"/>
      <c r="F78" s="916"/>
      <c r="G78" s="916"/>
      <c r="H78" s="916"/>
      <c r="I78" s="916"/>
      <c r="J78" s="916"/>
      <c r="K78" s="916"/>
      <c r="L78" s="916"/>
      <c r="M78" s="916"/>
      <c r="N78" s="916"/>
      <c r="O78" s="916"/>
      <c r="P78" s="917"/>
      <c r="Q78" s="918"/>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4"/>
      <c r="BA78" s="874"/>
      <c r="BB78" s="874"/>
      <c r="BC78" s="874"/>
      <c r="BD78" s="875"/>
      <c r="BE78" s="226"/>
      <c r="BF78" s="226"/>
      <c r="BG78" s="226"/>
      <c r="BH78" s="226"/>
      <c r="BI78" s="226"/>
      <c r="BJ78" s="214"/>
      <c r="BK78" s="214"/>
      <c r="BL78" s="214"/>
      <c r="BM78" s="214"/>
      <c r="BN78" s="214"/>
      <c r="BO78" s="226"/>
      <c r="BP78" s="226"/>
      <c r="BQ78" s="223">
        <v>72</v>
      </c>
      <c r="BR78" s="228"/>
      <c r="BS78" s="901"/>
      <c r="BT78" s="902"/>
      <c r="BU78" s="902"/>
      <c r="BV78" s="902"/>
      <c r="BW78" s="902"/>
      <c r="BX78" s="902"/>
      <c r="BY78" s="902"/>
      <c r="BZ78" s="902"/>
      <c r="CA78" s="902"/>
      <c r="CB78" s="902"/>
      <c r="CC78" s="902"/>
      <c r="CD78" s="902"/>
      <c r="CE78" s="902"/>
      <c r="CF78" s="902"/>
      <c r="CG78" s="907"/>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14"/>
    </row>
    <row r="79" spans="1:131" ht="26.25" customHeight="1" x14ac:dyDescent="0.2">
      <c r="A79" s="223">
        <v>12</v>
      </c>
      <c r="B79" s="915"/>
      <c r="C79" s="916"/>
      <c r="D79" s="916"/>
      <c r="E79" s="916"/>
      <c r="F79" s="916"/>
      <c r="G79" s="916"/>
      <c r="H79" s="916"/>
      <c r="I79" s="916"/>
      <c r="J79" s="916"/>
      <c r="K79" s="916"/>
      <c r="L79" s="916"/>
      <c r="M79" s="916"/>
      <c r="N79" s="916"/>
      <c r="O79" s="916"/>
      <c r="P79" s="917"/>
      <c r="Q79" s="918"/>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26"/>
      <c r="BF79" s="226"/>
      <c r="BG79" s="226"/>
      <c r="BH79" s="226"/>
      <c r="BI79" s="226"/>
      <c r="BJ79" s="214"/>
      <c r="BK79" s="214"/>
      <c r="BL79" s="214"/>
      <c r="BM79" s="214"/>
      <c r="BN79" s="214"/>
      <c r="BO79" s="226"/>
      <c r="BP79" s="226"/>
      <c r="BQ79" s="223">
        <v>73</v>
      </c>
      <c r="BR79" s="228"/>
      <c r="BS79" s="901"/>
      <c r="BT79" s="902"/>
      <c r="BU79" s="902"/>
      <c r="BV79" s="902"/>
      <c r="BW79" s="902"/>
      <c r="BX79" s="902"/>
      <c r="BY79" s="902"/>
      <c r="BZ79" s="902"/>
      <c r="CA79" s="902"/>
      <c r="CB79" s="902"/>
      <c r="CC79" s="902"/>
      <c r="CD79" s="902"/>
      <c r="CE79" s="902"/>
      <c r="CF79" s="902"/>
      <c r="CG79" s="907"/>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14"/>
    </row>
    <row r="80" spans="1:131" ht="26.25" customHeight="1" x14ac:dyDescent="0.2">
      <c r="A80" s="223">
        <v>13</v>
      </c>
      <c r="B80" s="915"/>
      <c r="C80" s="916"/>
      <c r="D80" s="916"/>
      <c r="E80" s="916"/>
      <c r="F80" s="916"/>
      <c r="G80" s="916"/>
      <c r="H80" s="916"/>
      <c r="I80" s="916"/>
      <c r="J80" s="916"/>
      <c r="K80" s="916"/>
      <c r="L80" s="916"/>
      <c r="M80" s="916"/>
      <c r="N80" s="916"/>
      <c r="O80" s="916"/>
      <c r="P80" s="917"/>
      <c r="Q80" s="918"/>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26"/>
      <c r="BF80" s="226"/>
      <c r="BG80" s="226"/>
      <c r="BH80" s="226"/>
      <c r="BI80" s="226"/>
      <c r="BJ80" s="226"/>
      <c r="BK80" s="226"/>
      <c r="BL80" s="226"/>
      <c r="BM80" s="226"/>
      <c r="BN80" s="226"/>
      <c r="BO80" s="226"/>
      <c r="BP80" s="226"/>
      <c r="BQ80" s="223">
        <v>74</v>
      </c>
      <c r="BR80" s="228"/>
      <c r="BS80" s="901"/>
      <c r="BT80" s="902"/>
      <c r="BU80" s="902"/>
      <c r="BV80" s="902"/>
      <c r="BW80" s="902"/>
      <c r="BX80" s="902"/>
      <c r="BY80" s="902"/>
      <c r="BZ80" s="902"/>
      <c r="CA80" s="902"/>
      <c r="CB80" s="902"/>
      <c r="CC80" s="902"/>
      <c r="CD80" s="902"/>
      <c r="CE80" s="902"/>
      <c r="CF80" s="902"/>
      <c r="CG80" s="907"/>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14"/>
    </row>
    <row r="81" spans="1:131" ht="26.25" customHeight="1" x14ac:dyDescent="0.2">
      <c r="A81" s="223">
        <v>14</v>
      </c>
      <c r="B81" s="915"/>
      <c r="C81" s="916"/>
      <c r="D81" s="916"/>
      <c r="E81" s="916"/>
      <c r="F81" s="916"/>
      <c r="G81" s="916"/>
      <c r="H81" s="916"/>
      <c r="I81" s="916"/>
      <c r="J81" s="916"/>
      <c r="K81" s="916"/>
      <c r="L81" s="916"/>
      <c r="M81" s="916"/>
      <c r="N81" s="916"/>
      <c r="O81" s="916"/>
      <c r="P81" s="917"/>
      <c r="Q81" s="918"/>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26"/>
      <c r="BF81" s="226"/>
      <c r="BG81" s="226"/>
      <c r="BH81" s="226"/>
      <c r="BI81" s="226"/>
      <c r="BJ81" s="226"/>
      <c r="BK81" s="226"/>
      <c r="BL81" s="226"/>
      <c r="BM81" s="226"/>
      <c r="BN81" s="226"/>
      <c r="BO81" s="226"/>
      <c r="BP81" s="226"/>
      <c r="BQ81" s="223">
        <v>75</v>
      </c>
      <c r="BR81" s="228"/>
      <c r="BS81" s="901"/>
      <c r="BT81" s="902"/>
      <c r="BU81" s="902"/>
      <c r="BV81" s="902"/>
      <c r="BW81" s="902"/>
      <c r="BX81" s="902"/>
      <c r="BY81" s="902"/>
      <c r="BZ81" s="902"/>
      <c r="CA81" s="902"/>
      <c r="CB81" s="902"/>
      <c r="CC81" s="902"/>
      <c r="CD81" s="902"/>
      <c r="CE81" s="902"/>
      <c r="CF81" s="902"/>
      <c r="CG81" s="907"/>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14"/>
    </row>
    <row r="82" spans="1:131" ht="26.25" customHeight="1" x14ac:dyDescent="0.2">
      <c r="A82" s="223">
        <v>15</v>
      </c>
      <c r="B82" s="915"/>
      <c r="C82" s="916"/>
      <c r="D82" s="916"/>
      <c r="E82" s="916"/>
      <c r="F82" s="916"/>
      <c r="G82" s="916"/>
      <c r="H82" s="916"/>
      <c r="I82" s="916"/>
      <c r="J82" s="916"/>
      <c r="K82" s="916"/>
      <c r="L82" s="916"/>
      <c r="M82" s="916"/>
      <c r="N82" s="916"/>
      <c r="O82" s="916"/>
      <c r="P82" s="917"/>
      <c r="Q82" s="918"/>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26"/>
      <c r="BF82" s="226"/>
      <c r="BG82" s="226"/>
      <c r="BH82" s="226"/>
      <c r="BI82" s="226"/>
      <c r="BJ82" s="226"/>
      <c r="BK82" s="226"/>
      <c r="BL82" s="226"/>
      <c r="BM82" s="226"/>
      <c r="BN82" s="226"/>
      <c r="BO82" s="226"/>
      <c r="BP82" s="226"/>
      <c r="BQ82" s="223">
        <v>76</v>
      </c>
      <c r="BR82" s="228"/>
      <c r="BS82" s="901"/>
      <c r="BT82" s="902"/>
      <c r="BU82" s="902"/>
      <c r="BV82" s="902"/>
      <c r="BW82" s="902"/>
      <c r="BX82" s="902"/>
      <c r="BY82" s="902"/>
      <c r="BZ82" s="902"/>
      <c r="CA82" s="902"/>
      <c r="CB82" s="902"/>
      <c r="CC82" s="902"/>
      <c r="CD82" s="902"/>
      <c r="CE82" s="902"/>
      <c r="CF82" s="902"/>
      <c r="CG82" s="907"/>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14"/>
    </row>
    <row r="83" spans="1:131" ht="26.25" customHeight="1" x14ac:dyDescent="0.2">
      <c r="A83" s="223">
        <v>16</v>
      </c>
      <c r="B83" s="915"/>
      <c r="C83" s="916"/>
      <c r="D83" s="916"/>
      <c r="E83" s="916"/>
      <c r="F83" s="916"/>
      <c r="G83" s="916"/>
      <c r="H83" s="916"/>
      <c r="I83" s="916"/>
      <c r="J83" s="916"/>
      <c r="K83" s="916"/>
      <c r="L83" s="916"/>
      <c r="M83" s="916"/>
      <c r="N83" s="916"/>
      <c r="O83" s="916"/>
      <c r="P83" s="917"/>
      <c r="Q83" s="918"/>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26"/>
      <c r="BF83" s="226"/>
      <c r="BG83" s="226"/>
      <c r="BH83" s="226"/>
      <c r="BI83" s="226"/>
      <c r="BJ83" s="226"/>
      <c r="BK83" s="226"/>
      <c r="BL83" s="226"/>
      <c r="BM83" s="226"/>
      <c r="BN83" s="226"/>
      <c r="BO83" s="226"/>
      <c r="BP83" s="226"/>
      <c r="BQ83" s="223">
        <v>77</v>
      </c>
      <c r="BR83" s="228"/>
      <c r="BS83" s="901"/>
      <c r="BT83" s="902"/>
      <c r="BU83" s="902"/>
      <c r="BV83" s="902"/>
      <c r="BW83" s="902"/>
      <c r="BX83" s="902"/>
      <c r="BY83" s="902"/>
      <c r="BZ83" s="902"/>
      <c r="CA83" s="902"/>
      <c r="CB83" s="902"/>
      <c r="CC83" s="902"/>
      <c r="CD83" s="902"/>
      <c r="CE83" s="902"/>
      <c r="CF83" s="902"/>
      <c r="CG83" s="907"/>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14"/>
    </row>
    <row r="84" spans="1:131" ht="26.25" customHeight="1" x14ac:dyDescent="0.2">
      <c r="A84" s="223">
        <v>17</v>
      </c>
      <c r="B84" s="915"/>
      <c r="C84" s="916"/>
      <c r="D84" s="916"/>
      <c r="E84" s="916"/>
      <c r="F84" s="916"/>
      <c r="G84" s="916"/>
      <c r="H84" s="916"/>
      <c r="I84" s="916"/>
      <c r="J84" s="916"/>
      <c r="K84" s="916"/>
      <c r="L84" s="916"/>
      <c r="M84" s="916"/>
      <c r="N84" s="916"/>
      <c r="O84" s="916"/>
      <c r="P84" s="917"/>
      <c r="Q84" s="918"/>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26"/>
      <c r="BF84" s="226"/>
      <c r="BG84" s="226"/>
      <c r="BH84" s="226"/>
      <c r="BI84" s="226"/>
      <c r="BJ84" s="226"/>
      <c r="BK84" s="226"/>
      <c r="BL84" s="226"/>
      <c r="BM84" s="226"/>
      <c r="BN84" s="226"/>
      <c r="BO84" s="226"/>
      <c r="BP84" s="226"/>
      <c r="BQ84" s="223">
        <v>78</v>
      </c>
      <c r="BR84" s="228"/>
      <c r="BS84" s="901"/>
      <c r="BT84" s="902"/>
      <c r="BU84" s="902"/>
      <c r="BV84" s="902"/>
      <c r="BW84" s="902"/>
      <c r="BX84" s="902"/>
      <c r="BY84" s="902"/>
      <c r="BZ84" s="902"/>
      <c r="CA84" s="902"/>
      <c r="CB84" s="902"/>
      <c r="CC84" s="902"/>
      <c r="CD84" s="902"/>
      <c r="CE84" s="902"/>
      <c r="CF84" s="902"/>
      <c r="CG84" s="907"/>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14"/>
    </row>
    <row r="85" spans="1:131" ht="26.25" customHeight="1" x14ac:dyDescent="0.2">
      <c r="A85" s="223">
        <v>18</v>
      </c>
      <c r="B85" s="915"/>
      <c r="C85" s="916"/>
      <c r="D85" s="916"/>
      <c r="E85" s="916"/>
      <c r="F85" s="916"/>
      <c r="G85" s="916"/>
      <c r="H85" s="916"/>
      <c r="I85" s="916"/>
      <c r="J85" s="916"/>
      <c r="K85" s="916"/>
      <c r="L85" s="916"/>
      <c r="M85" s="916"/>
      <c r="N85" s="916"/>
      <c r="O85" s="916"/>
      <c r="P85" s="917"/>
      <c r="Q85" s="918"/>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26"/>
      <c r="BF85" s="226"/>
      <c r="BG85" s="226"/>
      <c r="BH85" s="226"/>
      <c r="BI85" s="226"/>
      <c r="BJ85" s="226"/>
      <c r="BK85" s="226"/>
      <c r="BL85" s="226"/>
      <c r="BM85" s="226"/>
      <c r="BN85" s="226"/>
      <c r="BO85" s="226"/>
      <c r="BP85" s="226"/>
      <c r="BQ85" s="223">
        <v>79</v>
      </c>
      <c r="BR85" s="228"/>
      <c r="BS85" s="901"/>
      <c r="BT85" s="902"/>
      <c r="BU85" s="902"/>
      <c r="BV85" s="902"/>
      <c r="BW85" s="902"/>
      <c r="BX85" s="902"/>
      <c r="BY85" s="902"/>
      <c r="BZ85" s="902"/>
      <c r="CA85" s="902"/>
      <c r="CB85" s="902"/>
      <c r="CC85" s="902"/>
      <c r="CD85" s="902"/>
      <c r="CE85" s="902"/>
      <c r="CF85" s="902"/>
      <c r="CG85" s="907"/>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14"/>
    </row>
    <row r="86" spans="1:131" ht="26.25" customHeight="1" x14ac:dyDescent="0.2">
      <c r="A86" s="223">
        <v>19</v>
      </c>
      <c r="B86" s="915"/>
      <c r="C86" s="916"/>
      <c r="D86" s="916"/>
      <c r="E86" s="916"/>
      <c r="F86" s="916"/>
      <c r="G86" s="916"/>
      <c r="H86" s="916"/>
      <c r="I86" s="916"/>
      <c r="J86" s="916"/>
      <c r="K86" s="916"/>
      <c r="L86" s="916"/>
      <c r="M86" s="916"/>
      <c r="N86" s="916"/>
      <c r="O86" s="916"/>
      <c r="P86" s="917"/>
      <c r="Q86" s="918"/>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26"/>
      <c r="BF86" s="226"/>
      <c r="BG86" s="226"/>
      <c r="BH86" s="226"/>
      <c r="BI86" s="226"/>
      <c r="BJ86" s="226"/>
      <c r="BK86" s="226"/>
      <c r="BL86" s="226"/>
      <c r="BM86" s="226"/>
      <c r="BN86" s="226"/>
      <c r="BO86" s="226"/>
      <c r="BP86" s="226"/>
      <c r="BQ86" s="223">
        <v>80</v>
      </c>
      <c r="BR86" s="228"/>
      <c r="BS86" s="901"/>
      <c r="BT86" s="902"/>
      <c r="BU86" s="902"/>
      <c r="BV86" s="902"/>
      <c r="BW86" s="902"/>
      <c r="BX86" s="902"/>
      <c r="BY86" s="902"/>
      <c r="BZ86" s="902"/>
      <c r="CA86" s="902"/>
      <c r="CB86" s="902"/>
      <c r="CC86" s="902"/>
      <c r="CD86" s="902"/>
      <c r="CE86" s="902"/>
      <c r="CF86" s="902"/>
      <c r="CG86" s="907"/>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14"/>
    </row>
    <row r="87" spans="1:131" ht="26.25" customHeight="1" x14ac:dyDescent="0.2">
      <c r="A87" s="229">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226"/>
      <c r="BF87" s="226"/>
      <c r="BG87" s="226"/>
      <c r="BH87" s="226"/>
      <c r="BI87" s="226"/>
      <c r="BJ87" s="226"/>
      <c r="BK87" s="226"/>
      <c r="BL87" s="226"/>
      <c r="BM87" s="226"/>
      <c r="BN87" s="226"/>
      <c r="BO87" s="226"/>
      <c r="BP87" s="226"/>
      <c r="BQ87" s="223">
        <v>81</v>
      </c>
      <c r="BR87" s="228"/>
      <c r="BS87" s="901"/>
      <c r="BT87" s="902"/>
      <c r="BU87" s="902"/>
      <c r="BV87" s="902"/>
      <c r="BW87" s="902"/>
      <c r="BX87" s="902"/>
      <c r="BY87" s="902"/>
      <c r="BZ87" s="902"/>
      <c r="CA87" s="902"/>
      <c r="CB87" s="902"/>
      <c r="CC87" s="902"/>
      <c r="CD87" s="902"/>
      <c r="CE87" s="902"/>
      <c r="CF87" s="902"/>
      <c r="CG87" s="907"/>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14"/>
    </row>
    <row r="88" spans="1:131" ht="26.25" customHeight="1" thickBot="1" x14ac:dyDescent="0.25">
      <c r="A88" s="225" t="s">
        <v>387</v>
      </c>
      <c r="B88" s="831" t="s">
        <v>415</v>
      </c>
      <c r="C88" s="832"/>
      <c r="D88" s="832"/>
      <c r="E88" s="832"/>
      <c r="F88" s="832"/>
      <c r="G88" s="832"/>
      <c r="H88" s="832"/>
      <c r="I88" s="832"/>
      <c r="J88" s="832"/>
      <c r="K88" s="832"/>
      <c r="L88" s="832"/>
      <c r="M88" s="832"/>
      <c r="N88" s="832"/>
      <c r="O88" s="832"/>
      <c r="P88" s="833"/>
      <c r="Q88" s="882"/>
      <c r="R88" s="883"/>
      <c r="S88" s="883"/>
      <c r="T88" s="883"/>
      <c r="U88" s="883"/>
      <c r="V88" s="883"/>
      <c r="W88" s="883"/>
      <c r="X88" s="883"/>
      <c r="Y88" s="883"/>
      <c r="Z88" s="883"/>
      <c r="AA88" s="883"/>
      <c r="AB88" s="883"/>
      <c r="AC88" s="883"/>
      <c r="AD88" s="883"/>
      <c r="AE88" s="883"/>
      <c r="AF88" s="886">
        <v>3622</v>
      </c>
      <c r="AG88" s="886"/>
      <c r="AH88" s="886"/>
      <c r="AI88" s="886"/>
      <c r="AJ88" s="886"/>
      <c r="AK88" s="883"/>
      <c r="AL88" s="883"/>
      <c r="AM88" s="883"/>
      <c r="AN88" s="883"/>
      <c r="AO88" s="883"/>
      <c r="AP88" s="886">
        <v>3</v>
      </c>
      <c r="AQ88" s="886"/>
      <c r="AR88" s="886"/>
      <c r="AS88" s="886"/>
      <c r="AT88" s="886"/>
      <c r="AU88" s="886">
        <v>3</v>
      </c>
      <c r="AV88" s="886"/>
      <c r="AW88" s="886"/>
      <c r="AX88" s="886"/>
      <c r="AY88" s="886"/>
      <c r="AZ88" s="891"/>
      <c r="BA88" s="891"/>
      <c r="BB88" s="891"/>
      <c r="BC88" s="891"/>
      <c r="BD88" s="892"/>
      <c r="BE88" s="226"/>
      <c r="BF88" s="226"/>
      <c r="BG88" s="226"/>
      <c r="BH88" s="226"/>
      <c r="BI88" s="226"/>
      <c r="BJ88" s="226"/>
      <c r="BK88" s="226"/>
      <c r="BL88" s="226"/>
      <c r="BM88" s="226"/>
      <c r="BN88" s="226"/>
      <c r="BO88" s="226"/>
      <c r="BP88" s="226"/>
      <c r="BQ88" s="223">
        <v>82</v>
      </c>
      <c r="BR88" s="228"/>
      <c r="BS88" s="901"/>
      <c r="BT88" s="902"/>
      <c r="BU88" s="902"/>
      <c r="BV88" s="902"/>
      <c r="BW88" s="902"/>
      <c r="BX88" s="902"/>
      <c r="BY88" s="902"/>
      <c r="BZ88" s="902"/>
      <c r="CA88" s="902"/>
      <c r="CB88" s="902"/>
      <c r="CC88" s="902"/>
      <c r="CD88" s="902"/>
      <c r="CE88" s="902"/>
      <c r="CF88" s="902"/>
      <c r="CG88" s="907"/>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14"/>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01"/>
      <c r="BT89" s="902"/>
      <c r="BU89" s="902"/>
      <c r="BV89" s="902"/>
      <c r="BW89" s="902"/>
      <c r="BX89" s="902"/>
      <c r="BY89" s="902"/>
      <c r="BZ89" s="902"/>
      <c r="CA89" s="902"/>
      <c r="CB89" s="902"/>
      <c r="CC89" s="902"/>
      <c r="CD89" s="902"/>
      <c r="CE89" s="902"/>
      <c r="CF89" s="902"/>
      <c r="CG89" s="907"/>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14"/>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01"/>
      <c r="BT90" s="902"/>
      <c r="BU90" s="902"/>
      <c r="BV90" s="902"/>
      <c r="BW90" s="902"/>
      <c r="BX90" s="902"/>
      <c r="BY90" s="902"/>
      <c r="BZ90" s="902"/>
      <c r="CA90" s="902"/>
      <c r="CB90" s="902"/>
      <c r="CC90" s="902"/>
      <c r="CD90" s="902"/>
      <c r="CE90" s="902"/>
      <c r="CF90" s="902"/>
      <c r="CG90" s="907"/>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14"/>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01"/>
      <c r="BT91" s="902"/>
      <c r="BU91" s="902"/>
      <c r="BV91" s="902"/>
      <c r="BW91" s="902"/>
      <c r="BX91" s="902"/>
      <c r="BY91" s="902"/>
      <c r="BZ91" s="902"/>
      <c r="CA91" s="902"/>
      <c r="CB91" s="902"/>
      <c r="CC91" s="902"/>
      <c r="CD91" s="902"/>
      <c r="CE91" s="902"/>
      <c r="CF91" s="902"/>
      <c r="CG91" s="907"/>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14"/>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01"/>
      <c r="BT92" s="902"/>
      <c r="BU92" s="902"/>
      <c r="BV92" s="902"/>
      <c r="BW92" s="902"/>
      <c r="BX92" s="902"/>
      <c r="BY92" s="902"/>
      <c r="BZ92" s="902"/>
      <c r="CA92" s="902"/>
      <c r="CB92" s="902"/>
      <c r="CC92" s="902"/>
      <c r="CD92" s="902"/>
      <c r="CE92" s="902"/>
      <c r="CF92" s="902"/>
      <c r="CG92" s="907"/>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14"/>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01"/>
      <c r="BT93" s="902"/>
      <c r="BU93" s="902"/>
      <c r="BV93" s="902"/>
      <c r="BW93" s="902"/>
      <c r="BX93" s="902"/>
      <c r="BY93" s="902"/>
      <c r="BZ93" s="902"/>
      <c r="CA93" s="902"/>
      <c r="CB93" s="902"/>
      <c r="CC93" s="902"/>
      <c r="CD93" s="902"/>
      <c r="CE93" s="902"/>
      <c r="CF93" s="902"/>
      <c r="CG93" s="907"/>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14"/>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01"/>
      <c r="BT94" s="902"/>
      <c r="BU94" s="902"/>
      <c r="BV94" s="902"/>
      <c r="BW94" s="902"/>
      <c r="BX94" s="902"/>
      <c r="BY94" s="902"/>
      <c r="BZ94" s="902"/>
      <c r="CA94" s="902"/>
      <c r="CB94" s="902"/>
      <c r="CC94" s="902"/>
      <c r="CD94" s="902"/>
      <c r="CE94" s="902"/>
      <c r="CF94" s="902"/>
      <c r="CG94" s="907"/>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14"/>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01"/>
      <c r="BT95" s="902"/>
      <c r="BU95" s="902"/>
      <c r="BV95" s="902"/>
      <c r="BW95" s="902"/>
      <c r="BX95" s="902"/>
      <c r="BY95" s="902"/>
      <c r="BZ95" s="902"/>
      <c r="CA95" s="902"/>
      <c r="CB95" s="902"/>
      <c r="CC95" s="902"/>
      <c r="CD95" s="902"/>
      <c r="CE95" s="902"/>
      <c r="CF95" s="902"/>
      <c r="CG95" s="907"/>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14"/>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01"/>
      <c r="BT96" s="902"/>
      <c r="BU96" s="902"/>
      <c r="BV96" s="902"/>
      <c r="BW96" s="902"/>
      <c r="BX96" s="902"/>
      <c r="BY96" s="902"/>
      <c r="BZ96" s="902"/>
      <c r="CA96" s="902"/>
      <c r="CB96" s="902"/>
      <c r="CC96" s="902"/>
      <c r="CD96" s="902"/>
      <c r="CE96" s="902"/>
      <c r="CF96" s="902"/>
      <c r="CG96" s="907"/>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14"/>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01"/>
      <c r="BT97" s="902"/>
      <c r="BU97" s="902"/>
      <c r="BV97" s="902"/>
      <c r="BW97" s="902"/>
      <c r="BX97" s="902"/>
      <c r="BY97" s="902"/>
      <c r="BZ97" s="902"/>
      <c r="CA97" s="902"/>
      <c r="CB97" s="902"/>
      <c r="CC97" s="902"/>
      <c r="CD97" s="902"/>
      <c r="CE97" s="902"/>
      <c r="CF97" s="902"/>
      <c r="CG97" s="907"/>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14"/>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01"/>
      <c r="BT98" s="902"/>
      <c r="BU98" s="902"/>
      <c r="BV98" s="902"/>
      <c r="BW98" s="902"/>
      <c r="BX98" s="902"/>
      <c r="BY98" s="902"/>
      <c r="BZ98" s="902"/>
      <c r="CA98" s="902"/>
      <c r="CB98" s="902"/>
      <c r="CC98" s="902"/>
      <c r="CD98" s="902"/>
      <c r="CE98" s="902"/>
      <c r="CF98" s="902"/>
      <c r="CG98" s="907"/>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14"/>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01"/>
      <c r="BT99" s="902"/>
      <c r="BU99" s="902"/>
      <c r="BV99" s="902"/>
      <c r="BW99" s="902"/>
      <c r="BX99" s="902"/>
      <c r="BY99" s="902"/>
      <c r="BZ99" s="902"/>
      <c r="CA99" s="902"/>
      <c r="CB99" s="902"/>
      <c r="CC99" s="902"/>
      <c r="CD99" s="902"/>
      <c r="CE99" s="902"/>
      <c r="CF99" s="902"/>
      <c r="CG99" s="907"/>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14"/>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01"/>
      <c r="BT100" s="902"/>
      <c r="BU100" s="902"/>
      <c r="BV100" s="902"/>
      <c r="BW100" s="902"/>
      <c r="BX100" s="902"/>
      <c r="BY100" s="902"/>
      <c r="BZ100" s="902"/>
      <c r="CA100" s="902"/>
      <c r="CB100" s="902"/>
      <c r="CC100" s="902"/>
      <c r="CD100" s="902"/>
      <c r="CE100" s="902"/>
      <c r="CF100" s="902"/>
      <c r="CG100" s="907"/>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14"/>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01"/>
      <c r="BT101" s="902"/>
      <c r="BU101" s="902"/>
      <c r="BV101" s="902"/>
      <c r="BW101" s="902"/>
      <c r="BX101" s="902"/>
      <c r="BY101" s="902"/>
      <c r="BZ101" s="902"/>
      <c r="CA101" s="902"/>
      <c r="CB101" s="902"/>
      <c r="CC101" s="902"/>
      <c r="CD101" s="902"/>
      <c r="CE101" s="902"/>
      <c r="CF101" s="902"/>
      <c r="CG101" s="907"/>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14"/>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387</v>
      </c>
      <c r="BR102" s="831" t="s">
        <v>416</v>
      </c>
      <c r="BS102" s="832"/>
      <c r="BT102" s="832"/>
      <c r="BU102" s="832"/>
      <c r="BV102" s="832"/>
      <c r="BW102" s="832"/>
      <c r="BX102" s="832"/>
      <c r="BY102" s="832"/>
      <c r="BZ102" s="832"/>
      <c r="CA102" s="832"/>
      <c r="CB102" s="832"/>
      <c r="CC102" s="832"/>
      <c r="CD102" s="832"/>
      <c r="CE102" s="832"/>
      <c r="CF102" s="832"/>
      <c r="CG102" s="833"/>
      <c r="CH102" s="929"/>
      <c r="CI102" s="930"/>
      <c r="CJ102" s="930"/>
      <c r="CK102" s="930"/>
      <c r="CL102" s="931"/>
      <c r="CM102" s="929"/>
      <c r="CN102" s="930"/>
      <c r="CO102" s="930"/>
      <c r="CP102" s="930"/>
      <c r="CQ102" s="931"/>
      <c r="CR102" s="932">
        <v>110</v>
      </c>
      <c r="CS102" s="894"/>
      <c r="CT102" s="894"/>
      <c r="CU102" s="894"/>
      <c r="CV102" s="933"/>
      <c r="CW102" s="932">
        <v>70</v>
      </c>
      <c r="CX102" s="894"/>
      <c r="CY102" s="894"/>
      <c r="CZ102" s="894"/>
      <c r="DA102" s="933"/>
      <c r="DB102" s="932">
        <v>50</v>
      </c>
      <c r="DC102" s="894"/>
      <c r="DD102" s="894"/>
      <c r="DE102" s="894"/>
      <c r="DF102" s="933"/>
      <c r="DG102" s="932" t="s">
        <v>585</v>
      </c>
      <c r="DH102" s="894"/>
      <c r="DI102" s="894"/>
      <c r="DJ102" s="894"/>
      <c r="DK102" s="933"/>
      <c r="DL102" s="932">
        <v>603</v>
      </c>
      <c r="DM102" s="894"/>
      <c r="DN102" s="894"/>
      <c r="DO102" s="894"/>
      <c r="DP102" s="933"/>
      <c r="DQ102" s="932">
        <v>479</v>
      </c>
      <c r="DR102" s="894"/>
      <c r="DS102" s="894"/>
      <c r="DT102" s="894"/>
      <c r="DU102" s="933"/>
      <c r="DV102" s="831"/>
      <c r="DW102" s="832"/>
      <c r="DX102" s="832"/>
      <c r="DY102" s="832"/>
      <c r="DZ102" s="956"/>
      <c r="EA102" s="214"/>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7" t="s">
        <v>417</v>
      </c>
      <c r="BR103" s="957"/>
      <c r="BS103" s="957"/>
      <c r="BT103" s="957"/>
      <c r="BU103" s="957"/>
      <c r="BV103" s="957"/>
      <c r="BW103" s="957"/>
      <c r="BX103" s="957"/>
      <c r="BY103" s="957"/>
      <c r="BZ103" s="957"/>
      <c r="CA103" s="957"/>
      <c r="CB103" s="957"/>
      <c r="CC103" s="957"/>
      <c r="CD103" s="957"/>
      <c r="CE103" s="957"/>
      <c r="CF103" s="957"/>
      <c r="CG103" s="957"/>
      <c r="CH103" s="957"/>
      <c r="CI103" s="957"/>
      <c r="CJ103" s="957"/>
      <c r="CK103" s="957"/>
      <c r="CL103" s="957"/>
      <c r="CM103" s="957"/>
      <c r="CN103" s="957"/>
      <c r="CO103" s="957"/>
      <c r="CP103" s="957"/>
      <c r="CQ103" s="957"/>
      <c r="CR103" s="957"/>
      <c r="CS103" s="957"/>
      <c r="CT103" s="957"/>
      <c r="CU103" s="957"/>
      <c r="CV103" s="957"/>
      <c r="CW103" s="957"/>
      <c r="CX103" s="957"/>
      <c r="CY103" s="957"/>
      <c r="CZ103" s="957"/>
      <c r="DA103" s="957"/>
      <c r="DB103" s="957"/>
      <c r="DC103" s="957"/>
      <c r="DD103" s="957"/>
      <c r="DE103" s="957"/>
      <c r="DF103" s="957"/>
      <c r="DG103" s="957"/>
      <c r="DH103" s="957"/>
      <c r="DI103" s="957"/>
      <c r="DJ103" s="957"/>
      <c r="DK103" s="957"/>
      <c r="DL103" s="957"/>
      <c r="DM103" s="957"/>
      <c r="DN103" s="957"/>
      <c r="DO103" s="957"/>
      <c r="DP103" s="957"/>
      <c r="DQ103" s="957"/>
      <c r="DR103" s="957"/>
      <c r="DS103" s="957"/>
      <c r="DT103" s="957"/>
      <c r="DU103" s="957"/>
      <c r="DV103" s="957"/>
      <c r="DW103" s="957"/>
      <c r="DX103" s="957"/>
      <c r="DY103" s="957"/>
      <c r="DZ103" s="957"/>
      <c r="EA103" s="214"/>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8" t="s">
        <v>418</v>
      </c>
      <c r="BR104" s="958"/>
      <c r="BS104" s="958"/>
      <c r="BT104" s="958"/>
      <c r="BU104" s="958"/>
      <c r="BV104" s="958"/>
      <c r="BW104" s="958"/>
      <c r="BX104" s="958"/>
      <c r="BY104" s="958"/>
      <c r="BZ104" s="958"/>
      <c r="CA104" s="958"/>
      <c r="CB104" s="958"/>
      <c r="CC104" s="958"/>
      <c r="CD104" s="958"/>
      <c r="CE104" s="958"/>
      <c r="CF104" s="958"/>
      <c r="CG104" s="958"/>
      <c r="CH104" s="958"/>
      <c r="CI104" s="958"/>
      <c r="CJ104" s="958"/>
      <c r="CK104" s="958"/>
      <c r="CL104" s="958"/>
      <c r="CM104" s="958"/>
      <c r="CN104" s="958"/>
      <c r="CO104" s="958"/>
      <c r="CP104" s="958"/>
      <c r="CQ104" s="958"/>
      <c r="CR104" s="958"/>
      <c r="CS104" s="958"/>
      <c r="CT104" s="958"/>
      <c r="CU104" s="958"/>
      <c r="CV104" s="958"/>
      <c r="CW104" s="958"/>
      <c r="CX104" s="958"/>
      <c r="CY104" s="958"/>
      <c r="CZ104" s="958"/>
      <c r="DA104" s="958"/>
      <c r="DB104" s="958"/>
      <c r="DC104" s="958"/>
      <c r="DD104" s="958"/>
      <c r="DE104" s="958"/>
      <c r="DF104" s="958"/>
      <c r="DG104" s="958"/>
      <c r="DH104" s="958"/>
      <c r="DI104" s="958"/>
      <c r="DJ104" s="958"/>
      <c r="DK104" s="958"/>
      <c r="DL104" s="958"/>
      <c r="DM104" s="958"/>
      <c r="DN104" s="958"/>
      <c r="DO104" s="958"/>
      <c r="DP104" s="958"/>
      <c r="DQ104" s="958"/>
      <c r="DR104" s="958"/>
      <c r="DS104" s="958"/>
      <c r="DT104" s="958"/>
      <c r="DU104" s="958"/>
      <c r="DV104" s="958"/>
      <c r="DW104" s="958"/>
      <c r="DX104" s="958"/>
      <c r="DY104" s="958"/>
      <c r="DZ104" s="958"/>
      <c r="EA104" s="214"/>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18" t="s">
        <v>419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959" t="s">
        <v>421</v>
      </c>
      <c r="B108" s="960"/>
      <c r="C108" s="960"/>
      <c r="D108" s="960"/>
      <c r="E108" s="960"/>
      <c r="F108" s="960"/>
      <c r="G108" s="960"/>
      <c r="H108" s="960"/>
      <c r="I108" s="960"/>
      <c r="J108" s="960"/>
      <c r="K108" s="960"/>
      <c r="L108" s="960"/>
      <c r="M108" s="960"/>
      <c r="N108" s="960"/>
      <c r="O108" s="960"/>
      <c r="P108" s="960"/>
      <c r="Q108" s="960"/>
      <c r="R108" s="960"/>
      <c r="S108" s="960"/>
      <c r="T108" s="960"/>
      <c r="U108" s="960"/>
      <c r="V108" s="960"/>
      <c r="W108" s="960"/>
      <c r="X108" s="960"/>
      <c r="Y108" s="960"/>
      <c r="Z108" s="960"/>
      <c r="AA108" s="960"/>
      <c r="AB108" s="960"/>
      <c r="AC108" s="960"/>
      <c r="AD108" s="960"/>
      <c r="AE108" s="960"/>
      <c r="AF108" s="960"/>
      <c r="AG108" s="960"/>
      <c r="AH108" s="960"/>
      <c r="AI108" s="960"/>
      <c r="AJ108" s="960"/>
      <c r="AK108" s="960"/>
      <c r="AL108" s="960"/>
      <c r="AM108" s="960"/>
      <c r="AN108" s="960"/>
      <c r="AO108" s="960"/>
      <c r="AP108" s="960"/>
      <c r="AQ108" s="960"/>
      <c r="AR108" s="960"/>
      <c r="AS108" s="960"/>
      <c r="AT108" s="961"/>
      <c r="AU108" s="959" t="s">
        <v>422</v>
      </c>
      <c r="AV108" s="960"/>
      <c r="AW108" s="960"/>
      <c r="AX108" s="960"/>
      <c r="AY108" s="960"/>
      <c r="AZ108" s="960"/>
      <c r="BA108" s="960"/>
      <c r="BB108" s="960"/>
      <c r="BC108" s="960"/>
      <c r="BD108" s="960"/>
      <c r="BE108" s="960"/>
      <c r="BF108" s="960"/>
      <c r="BG108" s="960"/>
      <c r="BH108" s="960"/>
      <c r="BI108" s="960"/>
      <c r="BJ108" s="960"/>
      <c r="BK108" s="960"/>
      <c r="BL108" s="960"/>
      <c r="BM108" s="960"/>
      <c r="BN108" s="960"/>
      <c r="BO108" s="960"/>
      <c r="BP108" s="960"/>
      <c r="BQ108" s="960"/>
      <c r="BR108" s="960"/>
      <c r="BS108" s="960"/>
      <c r="BT108" s="960"/>
      <c r="BU108" s="960"/>
      <c r="BV108" s="960"/>
      <c r="BW108" s="960"/>
      <c r="BX108" s="960"/>
      <c r="BY108" s="960"/>
      <c r="BZ108" s="960"/>
      <c r="CA108" s="960"/>
      <c r="CB108" s="960"/>
      <c r="CC108" s="960"/>
      <c r="CD108" s="960"/>
      <c r="CE108" s="960"/>
      <c r="CF108" s="960"/>
      <c r="CG108" s="960"/>
      <c r="CH108" s="960"/>
      <c r="CI108" s="960"/>
      <c r="CJ108" s="960"/>
      <c r="CK108" s="960"/>
      <c r="CL108" s="960"/>
      <c r="CM108" s="960"/>
      <c r="CN108" s="960"/>
      <c r="CO108" s="960"/>
      <c r="CP108" s="960"/>
      <c r="CQ108" s="960"/>
      <c r="CR108" s="960"/>
      <c r="CS108" s="960"/>
      <c r="CT108" s="960"/>
      <c r="CU108" s="960"/>
      <c r="CV108" s="960"/>
      <c r="CW108" s="960"/>
      <c r="CX108" s="960"/>
      <c r="CY108" s="960"/>
      <c r="CZ108" s="960"/>
      <c r="DA108" s="960"/>
      <c r="DB108" s="960"/>
      <c r="DC108" s="960"/>
      <c r="DD108" s="960"/>
      <c r="DE108" s="960"/>
      <c r="DF108" s="960"/>
      <c r="DG108" s="960"/>
      <c r="DH108" s="960"/>
      <c r="DI108" s="960"/>
      <c r="DJ108" s="960"/>
      <c r="DK108" s="960"/>
      <c r="DL108" s="960"/>
      <c r="DM108" s="960"/>
      <c r="DN108" s="960"/>
      <c r="DO108" s="960"/>
      <c r="DP108" s="960"/>
      <c r="DQ108" s="960"/>
      <c r="DR108" s="960"/>
      <c r="DS108" s="960"/>
      <c r="DT108" s="960"/>
      <c r="DU108" s="960"/>
      <c r="DV108" s="960"/>
      <c r="DW108" s="960"/>
      <c r="DX108" s="960"/>
      <c r="DY108" s="960"/>
      <c r="DZ108" s="961"/>
    </row>
    <row r="109" spans="1:131" s="214" customFormat="1" ht="26.25" customHeight="1" x14ac:dyDescent="0.2">
      <c r="A109" s="954" t="s">
        <v>423</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424</v>
      </c>
      <c r="AB109" s="935"/>
      <c r="AC109" s="935"/>
      <c r="AD109" s="935"/>
      <c r="AE109" s="936"/>
      <c r="AF109" s="934" t="s">
        <v>425</v>
      </c>
      <c r="AG109" s="935"/>
      <c r="AH109" s="935"/>
      <c r="AI109" s="935"/>
      <c r="AJ109" s="936"/>
      <c r="AK109" s="934" t="s">
        <v>302</v>
      </c>
      <c r="AL109" s="935"/>
      <c r="AM109" s="935"/>
      <c r="AN109" s="935"/>
      <c r="AO109" s="936"/>
      <c r="AP109" s="934" t="s">
        <v>426</v>
      </c>
      <c r="AQ109" s="935"/>
      <c r="AR109" s="935"/>
      <c r="AS109" s="935"/>
      <c r="AT109" s="937"/>
      <c r="AU109" s="954" t="s">
        <v>423</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424</v>
      </c>
      <c r="BR109" s="935"/>
      <c r="BS109" s="935"/>
      <c r="BT109" s="935"/>
      <c r="BU109" s="936"/>
      <c r="BV109" s="934" t="s">
        <v>425</v>
      </c>
      <c r="BW109" s="935"/>
      <c r="BX109" s="935"/>
      <c r="BY109" s="935"/>
      <c r="BZ109" s="936"/>
      <c r="CA109" s="934" t="s">
        <v>302</v>
      </c>
      <c r="CB109" s="935"/>
      <c r="CC109" s="935"/>
      <c r="CD109" s="935"/>
      <c r="CE109" s="936"/>
      <c r="CF109" s="955" t="s">
        <v>426</v>
      </c>
      <c r="CG109" s="955"/>
      <c r="CH109" s="955"/>
      <c r="CI109" s="955"/>
      <c r="CJ109" s="955"/>
      <c r="CK109" s="934" t="s">
        <v>427</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424</v>
      </c>
      <c r="DH109" s="935"/>
      <c r="DI109" s="935"/>
      <c r="DJ109" s="935"/>
      <c r="DK109" s="936"/>
      <c r="DL109" s="934" t="s">
        <v>425</v>
      </c>
      <c r="DM109" s="935"/>
      <c r="DN109" s="935"/>
      <c r="DO109" s="935"/>
      <c r="DP109" s="936"/>
      <c r="DQ109" s="934" t="s">
        <v>302</v>
      </c>
      <c r="DR109" s="935"/>
      <c r="DS109" s="935"/>
      <c r="DT109" s="935"/>
      <c r="DU109" s="936"/>
      <c r="DV109" s="934" t="s">
        <v>426</v>
      </c>
      <c r="DW109" s="935"/>
      <c r="DX109" s="935"/>
      <c r="DY109" s="935"/>
      <c r="DZ109" s="937"/>
    </row>
    <row r="110" spans="1:131" s="214" customFormat="1" ht="26.25" customHeight="1" x14ac:dyDescent="0.2">
      <c r="A110" s="938" t="s">
        <v>428</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476489</v>
      </c>
      <c r="AB110" s="942"/>
      <c r="AC110" s="942"/>
      <c r="AD110" s="942"/>
      <c r="AE110" s="943"/>
      <c r="AF110" s="944">
        <v>466729</v>
      </c>
      <c r="AG110" s="942"/>
      <c r="AH110" s="942"/>
      <c r="AI110" s="942"/>
      <c r="AJ110" s="943"/>
      <c r="AK110" s="944">
        <v>453370</v>
      </c>
      <c r="AL110" s="942"/>
      <c r="AM110" s="942"/>
      <c r="AN110" s="942"/>
      <c r="AO110" s="943"/>
      <c r="AP110" s="945">
        <v>22</v>
      </c>
      <c r="AQ110" s="946"/>
      <c r="AR110" s="946"/>
      <c r="AS110" s="946"/>
      <c r="AT110" s="947"/>
      <c r="AU110" s="948" t="s">
        <v>72</v>
      </c>
      <c r="AV110" s="949"/>
      <c r="AW110" s="949"/>
      <c r="AX110" s="949"/>
      <c r="AY110" s="949"/>
      <c r="AZ110" s="971" t="s">
        <v>429</v>
      </c>
      <c r="BA110" s="939"/>
      <c r="BB110" s="939"/>
      <c r="BC110" s="939"/>
      <c r="BD110" s="939"/>
      <c r="BE110" s="939"/>
      <c r="BF110" s="939"/>
      <c r="BG110" s="939"/>
      <c r="BH110" s="939"/>
      <c r="BI110" s="939"/>
      <c r="BJ110" s="939"/>
      <c r="BK110" s="939"/>
      <c r="BL110" s="939"/>
      <c r="BM110" s="939"/>
      <c r="BN110" s="939"/>
      <c r="BO110" s="939"/>
      <c r="BP110" s="940"/>
      <c r="BQ110" s="972">
        <v>4404432</v>
      </c>
      <c r="BR110" s="973"/>
      <c r="BS110" s="973"/>
      <c r="BT110" s="973"/>
      <c r="BU110" s="973"/>
      <c r="BV110" s="973">
        <v>5397182</v>
      </c>
      <c r="BW110" s="973"/>
      <c r="BX110" s="973"/>
      <c r="BY110" s="973"/>
      <c r="BZ110" s="973"/>
      <c r="CA110" s="973">
        <v>5461351</v>
      </c>
      <c r="CB110" s="973"/>
      <c r="CC110" s="973"/>
      <c r="CD110" s="973"/>
      <c r="CE110" s="973"/>
      <c r="CF110" s="986">
        <v>265.2</v>
      </c>
      <c r="CG110" s="987"/>
      <c r="CH110" s="987"/>
      <c r="CI110" s="987"/>
      <c r="CJ110" s="987"/>
      <c r="CK110" s="988" t="s">
        <v>430</v>
      </c>
      <c r="CL110" s="989"/>
      <c r="CM110" s="971" t="s">
        <v>431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72" t="s">
        <v>408</v>
      </c>
      <c r="DH110" s="973"/>
      <c r="DI110" s="973"/>
      <c r="DJ110" s="973"/>
      <c r="DK110" s="973"/>
      <c r="DL110" s="973" t="s">
        <v>126</v>
      </c>
      <c r="DM110" s="973"/>
      <c r="DN110" s="973"/>
      <c r="DO110" s="973"/>
      <c r="DP110" s="973"/>
      <c r="DQ110" s="973" t="s">
        <v>408</v>
      </c>
      <c r="DR110" s="973"/>
      <c r="DS110" s="973"/>
      <c r="DT110" s="973"/>
      <c r="DU110" s="973"/>
      <c r="DV110" s="974" t="s">
        <v>126</v>
      </c>
      <c r="DW110" s="974"/>
      <c r="DX110" s="974"/>
      <c r="DY110" s="974"/>
      <c r="DZ110" s="975"/>
    </row>
    <row r="111" spans="1:131" s="214" customFormat="1" ht="26.25" customHeight="1" x14ac:dyDescent="0.2">
      <c r="A111" s="976" t="s">
        <v>432</v>
      </c>
      <c r="B111" s="977"/>
      <c r="C111" s="977"/>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8"/>
      <c r="AA111" s="979" t="s">
        <v>126</v>
      </c>
      <c r="AB111" s="980"/>
      <c r="AC111" s="980"/>
      <c r="AD111" s="980"/>
      <c r="AE111" s="981"/>
      <c r="AF111" s="982" t="s">
        <v>126</v>
      </c>
      <c r="AG111" s="980"/>
      <c r="AH111" s="980"/>
      <c r="AI111" s="980"/>
      <c r="AJ111" s="981"/>
      <c r="AK111" s="982" t="s">
        <v>408</v>
      </c>
      <c r="AL111" s="980"/>
      <c r="AM111" s="980"/>
      <c r="AN111" s="980"/>
      <c r="AO111" s="981"/>
      <c r="AP111" s="983" t="s">
        <v>433</v>
      </c>
      <c r="AQ111" s="984"/>
      <c r="AR111" s="984"/>
      <c r="AS111" s="984"/>
      <c r="AT111" s="985"/>
      <c r="AU111" s="950"/>
      <c r="AV111" s="951"/>
      <c r="AW111" s="951"/>
      <c r="AX111" s="951"/>
      <c r="AY111" s="951"/>
      <c r="AZ111" s="964" t="s">
        <v>434</v>
      </c>
      <c r="BA111" s="965"/>
      <c r="BB111" s="965"/>
      <c r="BC111" s="965"/>
      <c r="BD111" s="965"/>
      <c r="BE111" s="965"/>
      <c r="BF111" s="965"/>
      <c r="BG111" s="965"/>
      <c r="BH111" s="965"/>
      <c r="BI111" s="965"/>
      <c r="BJ111" s="965"/>
      <c r="BK111" s="965"/>
      <c r="BL111" s="965"/>
      <c r="BM111" s="965"/>
      <c r="BN111" s="965"/>
      <c r="BO111" s="965"/>
      <c r="BP111" s="966"/>
      <c r="BQ111" s="967">
        <v>88753</v>
      </c>
      <c r="BR111" s="968"/>
      <c r="BS111" s="968"/>
      <c r="BT111" s="968"/>
      <c r="BU111" s="968"/>
      <c r="BV111" s="968">
        <v>74535</v>
      </c>
      <c r="BW111" s="968"/>
      <c r="BX111" s="968"/>
      <c r="BY111" s="968"/>
      <c r="BZ111" s="968"/>
      <c r="CA111" s="968">
        <v>60091</v>
      </c>
      <c r="CB111" s="968"/>
      <c r="CC111" s="968"/>
      <c r="CD111" s="968"/>
      <c r="CE111" s="968"/>
      <c r="CF111" s="962">
        <v>2.9</v>
      </c>
      <c r="CG111" s="963"/>
      <c r="CH111" s="963"/>
      <c r="CI111" s="963"/>
      <c r="CJ111" s="963"/>
      <c r="CK111" s="990"/>
      <c r="CL111" s="991"/>
      <c r="CM111" s="964" t="s">
        <v>435</v>
      </c>
      <c r="CN111" s="965"/>
      <c r="CO111" s="965"/>
      <c r="CP111" s="965"/>
      <c r="CQ111" s="965"/>
      <c r="CR111" s="965"/>
      <c r="CS111" s="965"/>
      <c r="CT111" s="965"/>
      <c r="CU111" s="965"/>
      <c r="CV111" s="965"/>
      <c r="CW111" s="965"/>
      <c r="CX111" s="965"/>
      <c r="CY111" s="965"/>
      <c r="CZ111" s="965"/>
      <c r="DA111" s="965"/>
      <c r="DB111" s="965"/>
      <c r="DC111" s="965"/>
      <c r="DD111" s="965"/>
      <c r="DE111" s="965"/>
      <c r="DF111" s="966"/>
      <c r="DG111" s="967" t="s">
        <v>126</v>
      </c>
      <c r="DH111" s="968"/>
      <c r="DI111" s="968"/>
      <c r="DJ111" s="968"/>
      <c r="DK111" s="968"/>
      <c r="DL111" s="968" t="s">
        <v>126</v>
      </c>
      <c r="DM111" s="968"/>
      <c r="DN111" s="968"/>
      <c r="DO111" s="968"/>
      <c r="DP111" s="968"/>
      <c r="DQ111" s="968" t="s">
        <v>408</v>
      </c>
      <c r="DR111" s="968"/>
      <c r="DS111" s="968"/>
      <c r="DT111" s="968"/>
      <c r="DU111" s="968"/>
      <c r="DV111" s="969" t="s">
        <v>126</v>
      </c>
      <c r="DW111" s="969"/>
      <c r="DX111" s="969"/>
      <c r="DY111" s="969"/>
      <c r="DZ111" s="970"/>
    </row>
    <row r="112" spans="1:131" s="214" customFormat="1" ht="26.25" customHeight="1" x14ac:dyDescent="0.2">
      <c r="A112" s="994" t="s">
        <v>436</v>
      </c>
      <c r="B112" s="995"/>
      <c r="C112" s="965" t="s">
        <v>437</v>
      </c>
      <c r="D112" s="965"/>
      <c r="E112" s="965"/>
      <c r="F112" s="965"/>
      <c r="G112" s="965"/>
      <c r="H112" s="965"/>
      <c r="I112" s="965"/>
      <c r="J112" s="965"/>
      <c r="K112" s="965"/>
      <c r="L112" s="965"/>
      <c r="M112" s="965"/>
      <c r="N112" s="965"/>
      <c r="O112" s="965"/>
      <c r="P112" s="965"/>
      <c r="Q112" s="965"/>
      <c r="R112" s="965"/>
      <c r="S112" s="965"/>
      <c r="T112" s="965"/>
      <c r="U112" s="965"/>
      <c r="V112" s="965"/>
      <c r="W112" s="965"/>
      <c r="X112" s="965"/>
      <c r="Y112" s="965"/>
      <c r="Z112" s="966"/>
      <c r="AA112" s="1000" t="s">
        <v>126</v>
      </c>
      <c r="AB112" s="1001"/>
      <c r="AC112" s="1001"/>
      <c r="AD112" s="1001"/>
      <c r="AE112" s="1002"/>
      <c r="AF112" s="1003" t="s">
        <v>433</v>
      </c>
      <c r="AG112" s="1001"/>
      <c r="AH112" s="1001"/>
      <c r="AI112" s="1001"/>
      <c r="AJ112" s="1002"/>
      <c r="AK112" s="1003" t="s">
        <v>126</v>
      </c>
      <c r="AL112" s="1001"/>
      <c r="AM112" s="1001"/>
      <c r="AN112" s="1001"/>
      <c r="AO112" s="1002"/>
      <c r="AP112" s="1004" t="s">
        <v>126</v>
      </c>
      <c r="AQ112" s="1005"/>
      <c r="AR112" s="1005"/>
      <c r="AS112" s="1005"/>
      <c r="AT112" s="1006"/>
      <c r="AU112" s="950"/>
      <c r="AV112" s="951"/>
      <c r="AW112" s="951"/>
      <c r="AX112" s="951"/>
      <c r="AY112" s="951"/>
      <c r="AZ112" s="964" t="s">
        <v>438</v>
      </c>
      <c r="BA112" s="965"/>
      <c r="BB112" s="965"/>
      <c r="BC112" s="965"/>
      <c r="BD112" s="965"/>
      <c r="BE112" s="965"/>
      <c r="BF112" s="965"/>
      <c r="BG112" s="965"/>
      <c r="BH112" s="965"/>
      <c r="BI112" s="965"/>
      <c r="BJ112" s="965"/>
      <c r="BK112" s="965"/>
      <c r="BL112" s="965"/>
      <c r="BM112" s="965"/>
      <c r="BN112" s="965"/>
      <c r="BO112" s="965"/>
      <c r="BP112" s="966"/>
      <c r="BQ112" s="967">
        <v>593937</v>
      </c>
      <c r="BR112" s="968"/>
      <c r="BS112" s="968"/>
      <c r="BT112" s="968"/>
      <c r="BU112" s="968"/>
      <c r="BV112" s="968">
        <v>688133</v>
      </c>
      <c r="BW112" s="968"/>
      <c r="BX112" s="968"/>
      <c r="BY112" s="968"/>
      <c r="BZ112" s="968"/>
      <c r="CA112" s="968">
        <v>664363</v>
      </c>
      <c r="CB112" s="968"/>
      <c r="CC112" s="968"/>
      <c r="CD112" s="968"/>
      <c r="CE112" s="968"/>
      <c r="CF112" s="962">
        <v>32.299999999999997</v>
      </c>
      <c r="CG112" s="963"/>
      <c r="CH112" s="963"/>
      <c r="CI112" s="963"/>
      <c r="CJ112" s="963"/>
      <c r="CK112" s="990"/>
      <c r="CL112" s="991"/>
      <c r="CM112" s="964" t="s">
        <v>439</v>
      </c>
      <c r="CN112" s="965"/>
      <c r="CO112" s="965"/>
      <c r="CP112" s="965"/>
      <c r="CQ112" s="965"/>
      <c r="CR112" s="965"/>
      <c r="CS112" s="965"/>
      <c r="CT112" s="965"/>
      <c r="CU112" s="965"/>
      <c r="CV112" s="965"/>
      <c r="CW112" s="965"/>
      <c r="CX112" s="965"/>
      <c r="CY112" s="965"/>
      <c r="CZ112" s="965"/>
      <c r="DA112" s="965"/>
      <c r="DB112" s="965"/>
      <c r="DC112" s="965"/>
      <c r="DD112" s="965"/>
      <c r="DE112" s="965"/>
      <c r="DF112" s="966"/>
      <c r="DG112" s="967" t="s">
        <v>433</v>
      </c>
      <c r="DH112" s="968"/>
      <c r="DI112" s="968"/>
      <c r="DJ112" s="968"/>
      <c r="DK112" s="968"/>
      <c r="DL112" s="968" t="s">
        <v>126</v>
      </c>
      <c r="DM112" s="968"/>
      <c r="DN112" s="968"/>
      <c r="DO112" s="968"/>
      <c r="DP112" s="968"/>
      <c r="DQ112" s="968" t="s">
        <v>126</v>
      </c>
      <c r="DR112" s="968"/>
      <c r="DS112" s="968"/>
      <c r="DT112" s="968"/>
      <c r="DU112" s="968"/>
      <c r="DV112" s="969" t="s">
        <v>126</v>
      </c>
      <c r="DW112" s="969"/>
      <c r="DX112" s="969"/>
      <c r="DY112" s="969"/>
      <c r="DZ112" s="970"/>
    </row>
    <row r="113" spans="1:130" s="214" customFormat="1" ht="26.25" customHeight="1" x14ac:dyDescent="0.2">
      <c r="A113" s="996"/>
      <c r="B113" s="997"/>
      <c r="C113" s="965" t="s">
        <v>440</v>
      </c>
      <c r="D113" s="965"/>
      <c r="E113" s="965"/>
      <c r="F113" s="965"/>
      <c r="G113" s="965"/>
      <c r="H113" s="965"/>
      <c r="I113" s="965"/>
      <c r="J113" s="965"/>
      <c r="K113" s="965"/>
      <c r="L113" s="965"/>
      <c r="M113" s="965"/>
      <c r="N113" s="965"/>
      <c r="O113" s="965"/>
      <c r="P113" s="965"/>
      <c r="Q113" s="965"/>
      <c r="R113" s="965"/>
      <c r="S113" s="965"/>
      <c r="T113" s="965"/>
      <c r="U113" s="965"/>
      <c r="V113" s="965"/>
      <c r="W113" s="965"/>
      <c r="X113" s="965"/>
      <c r="Y113" s="965"/>
      <c r="Z113" s="966"/>
      <c r="AA113" s="979">
        <v>46581</v>
      </c>
      <c r="AB113" s="980"/>
      <c r="AC113" s="980"/>
      <c r="AD113" s="980"/>
      <c r="AE113" s="981"/>
      <c r="AF113" s="982">
        <v>41740</v>
      </c>
      <c r="AG113" s="980"/>
      <c r="AH113" s="980"/>
      <c r="AI113" s="980"/>
      <c r="AJ113" s="981"/>
      <c r="AK113" s="982">
        <v>43124</v>
      </c>
      <c r="AL113" s="980"/>
      <c r="AM113" s="980"/>
      <c r="AN113" s="980"/>
      <c r="AO113" s="981"/>
      <c r="AP113" s="983">
        <v>2.1</v>
      </c>
      <c r="AQ113" s="984"/>
      <c r="AR113" s="984"/>
      <c r="AS113" s="984"/>
      <c r="AT113" s="985"/>
      <c r="AU113" s="950"/>
      <c r="AV113" s="951"/>
      <c r="AW113" s="951"/>
      <c r="AX113" s="951"/>
      <c r="AY113" s="951"/>
      <c r="AZ113" s="964" t="s">
        <v>441</v>
      </c>
      <c r="BA113" s="965"/>
      <c r="BB113" s="965"/>
      <c r="BC113" s="965"/>
      <c r="BD113" s="965"/>
      <c r="BE113" s="965"/>
      <c r="BF113" s="965"/>
      <c r="BG113" s="965"/>
      <c r="BH113" s="965"/>
      <c r="BI113" s="965"/>
      <c r="BJ113" s="965"/>
      <c r="BK113" s="965"/>
      <c r="BL113" s="965"/>
      <c r="BM113" s="965"/>
      <c r="BN113" s="965"/>
      <c r="BO113" s="965"/>
      <c r="BP113" s="966"/>
      <c r="BQ113" s="967">
        <v>5242</v>
      </c>
      <c r="BR113" s="968"/>
      <c r="BS113" s="968"/>
      <c r="BT113" s="968"/>
      <c r="BU113" s="968"/>
      <c r="BV113" s="968">
        <v>4152</v>
      </c>
      <c r="BW113" s="968"/>
      <c r="BX113" s="968"/>
      <c r="BY113" s="968"/>
      <c r="BZ113" s="968"/>
      <c r="CA113" s="968">
        <v>3047</v>
      </c>
      <c r="CB113" s="968"/>
      <c r="CC113" s="968"/>
      <c r="CD113" s="968"/>
      <c r="CE113" s="968"/>
      <c r="CF113" s="962">
        <v>0.1</v>
      </c>
      <c r="CG113" s="963"/>
      <c r="CH113" s="963"/>
      <c r="CI113" s="963"/>
      <c r="CJ113" s="963"/>
      <c r="CK113" s="990"/>
      <c r="CL113" s="991"/>
      <c r="CM113" s="964" t="s">
        <v>442</v>
      </c>
      <c r="CN113" s="965"/>
      <c r="CO113" s="965"/>
      <c r="CP113" s="965"/>
      <c r="CQ113" s="965"/>
      <c r="CR113" s="965"/>
      <c r="CS113" s="965"/>
      <c r="CT113" s="965"/>
      <c r="CU113" s="965"/>
      <c r="CV113" s="965"/>
      <c r="CW113" s="965"/>
      <c r="CX113" s="965"/>
      <c r="CY113" s="965"/>
      <c r="CZ113" s="965"/>
      <c r="DA113" s="965"/>
      <c r="DB113" s="965"/>
      <c r="DC113" s="965"/>
      <c r="DD113" s="965"/>
      <c r="DE113" s="965"/>
      <c r="DF113" s="966"/>
      <c r="DG113" s="1000">
        <v>88753</v>
      </c>
      <c r="DH113" s="1001"/>
      <c r="DI113" s="1001"/>
      <c r="DJ113" s="1001"/>
      <c r="DK113" s="1002"/>
      <c r="DL113" s="1003">
        <v>74535</v>
      </c>
      <c r="DM113" s="1001"/>
      <c r="DN113" s="1001"/>
      <c r="DO113" s="1001"/>
      <c r="DP113" s="1002"/>
      <c r="DQ113" s="1003">
        <v>60091</v>
      </c>
      <c r="DR113" s="1001"/>
      <c r="DS113" s="1001"/>
      <c r="DT113" s="1001"/>
      <c r="DU113" s="1002"/>
      <c r="DV113" s="1004">
        <v>2.9</v>
      </c>
      <c r="DW113" s="1005"/>
      <c r="DX113" s="1005"/>
      <c r="DY113" s="1005"/>
      <c r="DZ113" s="1006"/>
    </row>
    <row r="114" spans="1:130" s="214" customFormat="1" ht="26.25" customHeight="1" x14ac:dyDescent="0.2">
      <c r="A114" s="996"/>
      <c r="B114" s="997"/>
      <c r="C114" s="965" t="s">
        <v>443</v>
      </c>
      <c r="D114" s="965"/>
      <c r="E114" s="965"/>
      <c r="F114" s="965"/>
      <c r="G114" s="965"/>
      <c r="H114" s="965"/>
      <c r="I114" s="965"/>
      <c r="J114" s="965"/>
      <c r="K114" s="965"/>
      <c r="L114" s="965"/>
      <c r="M114" s="965"/>
      <c r="N114" s="965"/>
      <c r="O114" s="965"/>
      <c r="P114" s="965"/>
      <c r="Q114" s="965"/>
      <c r="R114" s="965"/>
      <c r="S114" s="965"/>
      <c r="T114" s="965"/>
      <c r="U114" s="965"/>
      <c r="V114" s="965"/>
      <c r="W114" s="965"/>
      <c r="X114" s="965"/>
      <c r="Y114" s="965"/>
      <c r="Z114" s="966"/>
      <c r="AA114" s="1000">
        <v>1158</v>
      </c>
      <c r="AB114" s="1001"/>
      <c r="AC114" s="1001"/>
      <c r="AD114" s="1001"/>
      <c r="AE114" s="1002"/>
      <c r="AF114" s="1003">
        <v>1158</v>
      </c>
      <c r="AG114" s="1001"/>
      <c r="AH114" s="1001"/>
      <c r="AI114" s="1001"/>
      <c r="AJ114" s="1002"/>
      <c r="AK114" s="1003">
        <v>1158</v>
      </c>
      <c r="AL114" s="1001"/>
      <c r="AM114" s="1001"/>
      <c r="AN114" s="1001"/>
      <c r="AO114" s="1002"/>
      <c r="AP114" s="1004">
        <v>0.1</v>
      </c>
      <c r="AQ114" s="1005"/>
      <c r="AR114" s="1005"/>
      <c r="AS114" s="1005"/>
      <c r="AT114" s="1006"/>
      <c r="AU114" s="950"/>
      <c r="AV114" s="951"/>
      <c r="AW114" s="951"/>
      <c r="AX114" s="951"/>
      <c r="AY114" s="951"/>
      <c r="AZ114" s="964" t="s">
        <v>444</v>
      </c>
      <c r="BA114" s="965"/>
      <c r="BB114" s="965"/>
      <c r="BC114" s="965"/>
      <c r="BD114" s="965"/>
      <c r="BE114" s="965"/>
      <c r="BF114" s="965"/>
      <c r="BG114" s="965"/>
      <c r="BH114" s="965"/>
      <c r="BI114" s="965"/>
      <c r="BJ114" s="965"/>
      <c r="BK114" s="965"/>
      <c r="BL114" s="965"/>
      <c r="BM114" s="965"/>
      <c r="BN114" s="965"/>
      <c r="BO114" s="965"/>
      <c r="BP114" s="966"/>
      <c r="BQ114" s="967">
        <v>266761</v>
      </c>
      <c r="BR114" s="968"/>
      <c r="BS114" s="968"/>
      <c r="BT114" s="968"/>
      <c r="BU114" s="968"/>
      <c r="BV114" s="968">
        <v>292535</v>
      </c>
      <c r="BW114" s="968"/>
      <c r="BX114" s="968"/>
      <c r="BY114" s="968"/>
      <c r="BZ114" s="968"/>
      <c r="CA114" s="968">
        <v>301601</v>
      </c>
      <c r="CB114" s="968"/>
      <c r="CC114" s="968"/>
      <c r="CD114" s="968"/>
      <c r="CE114" s="968"/>
      <c r="CF114" s="962">
        <v>14.6</v>
      </c>
      <c r="CG114" s="963"/>
      <c r="CH114" s="963"/>
      <c r="CI114" s="963"/>
      <c r="CJ114" s="963"/>
      <c r="CK114" s="990"/>
      <c r="CL114" s="991"/>
      <c r="CM114" s="964" t="s">
        <v>445</v>
      </c>
      <c r="CN114" s="965"/>
      <c r="CO114" s="965"/>
      <c r="CP114" s="965"/>
      <c r="CQ114" s="965"/>
      <c r="CR114" s="965"/>
      <c r="CS114" s="965"/>
      <c r="CT114" s="965"/>
      <c r="CU114" s="965"/>
      <c r="CV114" s="965"/>
      <c r="CW114" s="965"/>
      <c r="CX114" s="965"/>
      <c r="CY114" s="965"/>
      <c r="CZ114" s="965"/>
      <c r="DA114" s="965"/>
      <c r="DB114" s="965"/>
      <c r="DC114" s="965"/>
      <c r="DD114" s="965"/>
      <c r="DE114" s="965"/>
      <c r="DF114" s="966"/>
      <c r="DG114" s="1000" t="s">
        <v>126</v>
      </c>
      <c r="DH114" s="1001"/>
      <c r="DI114" s="1001"/>
      <c r="DJ114" s="1001"/>
      <c r="DK114" s="1002"/>
      <c r="DL114" s="1003" t="s">
        <v>433</v>
      </c>
      <c r="DM114" s="1001"/>
      <c r="DN114" s="1001"/>
      <c r="DO114" s="1001"/>
      <c r="DP114" s="1002"/>
      <c r="DQ114" s="1003" t="s">
        <v>433</v>
      </c>
      <c r="DR114" s="1001"/>
      <c r="DS114" s="1001"/>
      <c r="DT114" s="1001"/>
      <c r="DU114" s="1002"/>
      <c r="DV114" s="1004" t="s">
        <v>433</v>
      </c>
      <c r="DW114" s="1005"/>
      <c r="DX114" s="1005"/>
      <c r="DY114" s="1005"/>
      <c r="DZ114" s="1006"/>
    </row>
    <row r="115" spans="1:130" s="214" customFormat="1" ht="26.25" customHeight="1" x14ac:dyDescent="0.2">
      <c r="A115" s="996"/>
      <c r="B115" s="997"/>
      <c r="C115" s="965" t="s">
        <v>446</v>
      </c>
      <c r="D115" s="965"/>
      <c r="E115" s="965"/>
      <c r="F115" s="965"/>
      <c r="G115" s="965"/>
      <c r="H115" s="965"/>
      <c r="I115" s="965"/>
      <c r="J115" s="965"/>
      <c r="K115" s="965"/>
      <c r="L115" s="965"/>
      <c r="M115" s="965"/>
      <c r="N115" s="965"/>
      <c r="O115" s="965"/>
      <c r="P115" s="965"/>
      <c r="Q115" s="965"/>
      <c r="R115" s="965"/>
      <c r="S115" s="965"/>
      <c r="T115" s="965"/>
      <c r="U115" s="965"/>
      <c r="V115" s="965"/>
      <c r="W115" s="965"/>
      <c r="X115" s="965"/>
      <c r="Y115" s="965"/>
      <c r="Z115" s="966"/>
      <c r="AA115" s="979">
        <v>22091</v>
      </c>
      <c r="AB115" s="980"/>
      <c r="AC115" s="980"/>
      <c r="AD115" s="980"/>
      <c r="AE115" s="981"/>
      <c r="AF115" s="982">
        <v>21126</v>
      </c>
      <c r="AG115" s="980"/>
      <c r="AH115" s="980"/>
      <c r="AI115" s="980"/>
      <c r="AJ115" s="981"/>
      <c r="AK115" s="982">
        <v>19790</v>
      </c>
      <c r="AL115" s="980"/>
      <c r="AM115" s="980"/>
      <c r="AN115" s="980"/>
      <c r="AO115" s="981"/>
      <c r="AP115" s="983">
        <v>1</v>
      </c>
      <c r="AQ115" s="984"/>
      <c r="AR115" s="984"/>
      <c r="AS115" s="984"/>
      <c r="AT115" s="985"/>
      <c r="AU115" s="950"/>
      <c r="AV115" s="951"/>
      <c r="AW115" s="951"/>
      <c r="AX115" s="951"/>
      <c r="AY115" s="951"/>
      <c r="AZ115" s="964" t="s">
        <v>447</v>
      </c>
      <c r="BA115" s="965"/>
      <c r="BB115" s="965"/>
      <c r="BC115" s="965"/>
      <c r="BD115" s="965"/>
      <c r="BE115" s="965"/>
      <c r="BF115" s="965"/>
      <c r="BG115" s="965"/>
      <c r="BH115" s="965"/>
      <c r="BI115" s="965"/>
      <c r="BJ115" s="965"/>
      <c r="BK115" s="965"/>
      <c r="BL115" s="965"/>
      <c r="BM115" s="965"/>
      <c r="BN115" s="965"/>
      <c r="BO115" s="965"/>
      <c r="BP115" s="966"/>
      <c r="BQ115" s="967">
        <v>584765</v>
      </c>
      <c r="BR115" s="968"/>
      <c r="BS115" s="968"/>
      <c r="BT115" s="968"/>
      <c r="BU115" s="968"/>
      <c r="BV115" s="968">
        <v>524499</v>
      </c>
      <c r="BW115" s="968"/>
      <c r="BX115" s="968"/>
      <c r="BY115" s="968"/>
      <c r="BZ115" s="968"/>
      <c r="CA115" s="968">
        <v>478284</v>
      </c>
      <c r="CB115" s="968"/>
      <c r="CC115" s="968"/>
      <c r="CD115" s="968"/>
      <c r="CE115" s="968"/>
      <c r="CF115" s="962">
        <v>23.2</v>
      </c>
      <c r="CG115" s="963"/>
      <c r="CH115" s="963"/>
      <c r="CI115" s="963"/>
      <c r="CJ115" s="963"/>
      <c r="CK115" s="990"/>
      <c r="CL115" s="991"/>
      <c r="CM115" s="964" t="s">
        <v>448</v>
      </c>
      <c r="CN115" s="965"/>
      <c r="CO115" s="965"/>
      <c r="CP115" s="965"/>
      <c r="CQ115" s="965"/>
      <c r="CR115" s="965"/>
      <c r="CS115" s="965"/>
      <c r="CT115" s="965"/>
      <c r="CU115" s="965"/>
      <c r="CV115" s="965"/>
      <c r="CW115" s="965"/>
      <c r="CX115" s="965"/>
      <c r="CY115" s="965"/>
      <c r="CZ115" s="965"/>
      <c r="DA115" s="965"/>
      <c r="DB115" s="965"/>
      <c r="DC115" s="965"/>
      <c r="DD115" s="965"/>
      <c r="DE115" s="965"/>
      <c r="DF115" s="966"/>
      <c r="DG115" s="1000" t="s">
        <v>433</v>
      </c>
      <c r="DH115" s="1001"/>
      <c r="DI115" s="1001"/>
      <c r="DJ115" s="1001"/>
      <c r="DK115" s="1002"/>
      <c r="DL115" s="1003" t="s">
        <v>126</v>
      </c>
      <c r="DM115" s="1001"/>
      <c r="DN115" s="1001"/>
      <c r="DO115" s="1001"/>
      <c r="DP115" s="1002"/>
      <c r="DQ115" s="1003" t="s">
        <v>433</v>
      </c>
      <c r="DR115" s="1001"/>
      <c r="DS115" s="1001"/>
      <c r="DT115" s="1001"/>
      <c r="DU115" s="1002"/>
      <c r="DV115" s="1004" t="s">
        <v>126</v>
      </c>
      <c r="DW115" s="1005"/>
      <c r="DX115" s="1005"/>
      <c r="DY115" s="1005"/>
      <c r="DZ115" s="1006"/>
    </row>
    <row r="116" spans="1:130" s="214" customFormat="1" ht="26.25" customHeight="1" x14ac:dyDescent="0.2">
      <c r="A116" s="998"/>
      <c r="B116" s="999"/>
      <c r="C116" s="1007" t="s">
        <v>449</v>
      </c>
      <c r="D116" s="1007"/>
      <c r="E116" s="1007"/>
      <c r="F116" s="1007"/>
      <c r="G116" s="1007"/>
      <c r="H116" s="1007"/>
      <c r="I116" s="1007"/>
      <c r="J116" s="1007"/>
      <c r="K116" s="1007"/>
      <c r="L116" s="1007"/>
      <c r="M116" s="1007"/>
      <c r="N116" s="1007"/>
      <c r="O116" s="1007"/>
      <c r="P116" s="1007"/>
      <c r="Q116" s="1007"/>
      <c r="R116" s="1007"/>
      <c r="S116" s="1007"/>
      <c r="T116" s="1007"/>
      <c r="U116" s="1007"/>
      <c r="V116" s="1007"/>
      <c r="W116" s="1007"/>
      <c r="X116" s="1007"/>
      <c r="Y116" s="1007"/>
      <c r="Z116" s="1008"/>
      <c r="AA116" s="1000" t="s">
        <v>126</v>
      </c>
      <c r="AB116" s="1001"/>
      <c r="AC116" s="1001"/>
      <c r="AD116" s="1001"/>
      <c r="AE116" s="1002"/>
      <c r="AF116" s="1003" t="s">
        <v>126</v>
      </c>
      <c r="AG116" s="1001"/>
      <c r="AH116" s="1001"/>
      <c r="AI116" s="1001"/>
      <c r="AJ116" s="1002"/>
      <c r="AK116" s="1003" t="s">
        <v>433</v>
      </c>
      <c r="AL116" s="1001"/>
      <c r="AM116" s="1001"/>
      <c r="AN116" s="1001"/>
      <c r="AO116" s="1002"/>
      <c r="AP116" s="1004" t="s">
        <v>433</v>
      </c>
      <c r="AQ116" s="1005"/>
      <c r="AR116" s="1005"/>
      <c r="AS116" s="1005"/>
      <c r="AT116" s="1006"/>
      <c r="AU116" s="950"/>
      <c r="AV116" s="951"/>
      <c r="AW116" s="951"/>
      <c r="AX116" s="951"/>
      <c r="AY116" s="951"/>
      <c r="AZ116" s="1009" t="s">
        <v>450</v>
      </c>
      <c r="BA116" s="1010"/>
      <c r="BB116" s="1010"/>
      <c r="BC116" s="1010"/>
      <c r="BD116" s="1010"/>
      <c r="BE116" s="1010"/>
      <c r="BF116" s="1010"/>
      <c r="BG116" s="1010"/>
      <c r="BH116" s="1010"/>
      <c r="BI116" s="1010"/>
      <c r="BJ116" s="1010"/>
      <c r="BK116" s="1010"/>
      <c r="BL116" s="1010"/>
      <c r="BM116" s="1010"/>
      <c r="BN116" s="1010"/>
      <c r="BO116" s="1010"/>
      <c r="BP116" s="1011"/>
      <c r="BQ116" s="967" t="s">
        <v>433</v>
      </c>
      <c r="BR116" s="968"/>
      <c r="BS116" s="968"/>
      <c r="BT116" s="968"/>
      <c r="BU116" s="968"/>
      <c r="BV116" s="968" t="s">
        <v>126</v>
      </c>
      <c r="BW116" s="968"/>
      <c r="BX116" s="968"/>
      <c r="BY116" s="968"/>
      <c r="BZ116" s="968"/>
      <c r="CA116" s="968" t="s">
        <v>433</v>
      </c>
      <c r="CB116" s="968"/>
      <c r="CC116" s="968"/>
      <c r="CD116" s="968"/>
      <c r="CE116" s="968"/>
      <c r="CF116" s="962" t="s">
        <v>126</v>
      </c>
      <c r="CG116" s="963"/>
      <c r="CH116" s="963"/>
      <c r="CI116" s="963"/>
      <c r="CJ116" s="963"/>
      <c r="CK116" s="990"/>
      <c r="CL116" s="991"/>
      <c r="CM116" s="964" t="s">
        <v>451</v>
      </c>
      <c r="CN116" s="965"/>
      <c r="CO116" s="965"/>
      <c r="CP116" s="965"/>
      <c r="CQ116" s="965"/>
      <c r="CR116" s="965"/>
      <c r="CS116" s="965"/>
      <c r="CT116" s="965"/>
      <c r="CU116" s="965"/>
      <c r="CV116" s="965"/>
      <c r="CW116" s="965"/>
      <c r="CX116" s="965"/>
      <c r="CY116" s="965"/>
      <c r="CZ116" s="965"/>
      <c r="DA116" s="965"/>
      <c r="DB116" s="965"/>
      <c r="DC116" s="965"/>
      <c r="DD116" s="965"/>
      <c r="DE116" s="965"/>
      <c r="DF116" s="966"/>
      <c r="DG116" s="1000" t="s">
        <v>126</v>
      </c>
      <c r="DH116" s="1001"/>
      <c r="DI116" s="1001"/>
      <c r="DJ116" s="1001"/>
      <c r="DK116" s="1002"/>
      <c r="DL116" s="1003" t="s">
        <v>126</v>
      </c>
      <c r="DM116" s="1001"/>
      <c r="DN116" s="1001"/>
      <c r="DO116" s="1001"/>
      <c r="DP116" s="1002"/>
      <c r="DQ116" s="1003" t="s">
        <v>433</v>
      </c>
      <c r="DR116" s="1001"/>
      <c r="DS116" s="1001"/>
      <c r="DT116" s="1001"/>
      <c r="DU116" s="1002"/>
      <c r="DV116" s="1004" t="s">
        <v>433</v>
      </c>
      <c r="DW116" s="1005"/>
      <c r="DX116" s="1005"/>
      <c r="DY116" s="1005"/>
      <c r="DZ116" s="1006"/>
    </row>
    <row r="117" spans="1:130" s="214" customFormat="1" ht="26.25" customHeight="1" x14ac:dyDescent="0.2">
      <c r="A117" s="954" t="s">
        <v>185</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19" t="s">
        <v>452</v>
      </c>
      <c r="Z117" s="936"/>
      <c r="AA117" s="1020">
        <v>546319</v>
      </c>
      <c r="AB117" s="1021"/>
      <c r="AC117" s="1021"/>
      <c r="AD117" s="1021"/>
      <c r="AE117" s="1022"/>
      <c r="AF117" s="1023">
        <v>530753</v>
      </c>
      <c r="AG117" s="1021"/>
      <c r="AH117" s="1021"/>
      <c r="AI117" s="1021"/>
      <c r="AJ117" s="1022"/>
      <c r="AK117" s="1023">
        <v>517442</v>
      </c>
      <c r="AL117" s="1021"/>
      <c r="AM117" s="1021"/>
      <c r="AN117" s="1021"/>
      <c r="AO117" s="1022"/>
      <c r="AP117" s="1024"/>
      <c r="AQ117" s="1025"/>
      <c r="AR117" s="1025"/>
      <c r="AS117" s="1025"/>
      <c r="AT117" s="1026"/>
      <c r="AU117" s="950"/>
      <c r="AV117" s="951"/>
      <c r="AW117" s="951"/>
      <c r="AX117" s="951"/>
      <c r="AY117" s="951"/>
      <c r="AZ117" s="1016" t="s">
        <v>453</v>
      </c>
      <c r="BA117" s="1017"/>
      <c r="BB117" s="1017"/>
      <c r="BC117" s="1017"/>
      <c r="BD117" s="1017"/>
      <c r="BE117" s="1017"/>
      <c r="BF117" s="1017"/>
      <c r="BG117" s="1017"/>
      <c r="BH117" s="1017"/>
      <c r="BI117" s="1017"/>
      <c r="BJ117" s="1017"/>
      <c r="BK117" s="1017"/>
      <c r="BL117" s="1017"/>
      <c r="BM117" s="1017"/>
      <c r="BN117" s="1017"/>
      <c r="BO117" s="1017"/>
      <c r="BP117" s="1018"/>
      <c r="BQ117" s="967" t="s">
        <v>126</v>
      </c>
      <c r="BR117" s="968"/>
      <c r="BS117" s="968"/>
      <c r="BT117" s="968"/>
      <c r="BU117" s="968"/>
      <c r="BV117" s="968" t="s">
        <v>126</v>
      </c>
      <c r="BW117" s="968"/>
      <c r="BX117" s="968"/>
      <c r="BY117" s="968"/>
      <c r="BZ117" s="968"/>
      <c r="CA117" s="968" t="s">
        <v>126</v>
      </c>
      <c r="CB117" s="968"/>
      <c r="CC117" s="968"/>
      <c r="CD117" s="968"/>
      <c r="CE117" s="968"/>
      <c r="CF117" s="962" t="s">
        <v>126</v>
      </c>
      <c r="CG117" s="963"/>
      <c r="CH117" s="963"/>
      <c r="CI117" s="963"/>
      <c r="CJ117" s="963"/>
      <c r="CK117" s="990"/>
      <c r="CL117" s="991"/>
      <c r="CM117" s="964" t="s">
        <v>454</v>
      </c>
      <c r="CN117" s="965"/>
      <c r="CO117" s="965"/>
      <c r="CP117" s="965"/>
      <c r="CQ117" s="965"/>
      <c r="CR117" s="965"/>
      <c r="CS117" s="965"/>
      <c r="CT117" s="965"/>
      <c r="CU117" s="965"/>
      <c r="CV117" s="965"/>
      <c r="CW117" s="965"/>
      <c r="CX117" s="965"/>
      <c r="CY117" s="965"/>
      <c r="CZ117" s="965"/>
      <c r="DA117" s="965"/>
      <c r="DB117" s="965"/>
      <c r="DC117" s="965"/>
      <c r="DD117" s="965"/>
      <c r="DE117" s="965"/>
      <c r="DF117" s="966"/>
      <c r="DG117" s="1000" t="s">
        <v>126</v>
      </c>
      <c r="DH117" s="1001"/>
      <c r="DI117" s="1001"/>
      <c r="DJ117" s="1001"/>
      <c r="DK117" s="1002"/>
      <c r="DL117" s="1003" t="s">
        <v>126</v>
      </c>
      <c r="DM117" s="1001"/>
      <c r="DN117" s="1001"/>
      <c r="DO117" s="1001"/>
      <c r="DP117" s="1002"/>
      <c r="DQ117" s="1003" t="s">
        <v>126</v>
      </c>
      <c r="DR117" s="1001"/>
      <c r="DS117" s="1001"/>
      <c r="DT117" s="1001"/>
      <c r="DU117" s="1002"/>
      <c r="DV117" s="1004" t="s">
        <v>126</v>
      </c>
      <c r="DW117" s="1005"/>
      <c r="DX117" s="1005"/>
      <c r="DY117" s="1005"/>
      <c r="DZ117" s="1006"/>
    </row>
    <row r="118" spans="1:130" s="214" customFormat="1" ht="26.25" customHeight="1" x14ac:dyDescent="0.2">
      <c r="A118" s="954" t="s">
        <v>427</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424</v>
      </c>
      <c r="AB118" s="935"/>
      <c r="AC118" s="935"/>
      <c r="AD118" s="935"/>
      <c r="AE118" s="936"/>
      <c r="AF118" s="934" t="s">
        <v>425</v>
      </c>
      <c r="AG118" s="935"/>
      <c r="AH118" s="935"/>
      <c r="AI118" s="935"/>
      <c r="AJ118" s="936"/>
      <c r="AK118" s="934" t="s">
        <v>302</v>
      </c>
      <c r="AL118" s="935"/>
      <c r="AM118" s="935"/>
      <c r="AN118" s="935"/>
      <c r="AO118" s="936"/>
      <c r="AP118" s="1012" t="s">
        <v>426</v>
      </c>
      <c r="AQ118" s="1013"/>
      <c r="AR118" s="1013"/>
      <c r="AS118" s="1013"/>
      <c r="AT118" s="1014"/>
      <c r="AU118" s="950"/>
      <c r="AV118" s="951"/>
      <c r="AW118" s="951"/>
      <c r="AX118" s="951"/>
      <c r="AY118" s="951"/>
      <c r="AZ118" s="1015" t="s">
        <v>455</v>
      </c>
      <c r="BA118" s="1007"/>
      <c r="BB118" s="1007"/>
      <c r="BC118" s="1007"/>
      <c r="BD118" s="1007"/>
      <c r="BE118" s="1007"/>
      <c r="BF118" s="1007"/>
      <c r="BG118" s="1007"/>
      <c r="BH118" s="1007"/>
      <c r="BI118" s="1007"/>
      <c r="BJ118" s="1007"/>
      <c r="BK118" s="1007"/>
      <c r="BL118" s="1007"/>
      <c r="BM118" s="1007"/>
      <c r="BN118" s="1007"/>
      <c r="BO118" s="1007"/>
      <c r="BP118" s="1008"/>
      <c r="BQ118" s="1041" t="s">
        <v>126</v>
      </c>
      <c r="BR118" s="1042"/>
      <c r="BS118" s="1042"/>
      <c r="BT118" s="1042"/>
      <c r="BU118" s="1042"/>
      <c r="BV118" s="1042" t="s">
        <v>126</v>
      </c>
      <c r="BW118" s="1042"/>
      <c r="BX118" s="1042"/>
      <c r="BY118" s="1042"/>
      <c r="BZ118" s="1042"/>
      <c r="CA118" s="1042" t="s">
        <v>126</v>
      </c>
      <c r="CB118" s="1042"/>
      <c r="CC118" s="1042"/>
      <c r="CD118" s="1042"/>
      <c r="CE118" s="1042"/>
      <c r="CF118" s="962" t="s">
        <v>126</v>
      </c>
      <c r="CG118" s="963"/>
      <c r="CH118" s="963"/>
      <c r="CI118" s="963"/>
      <c r="CJ118" s="963"/>
      <c r="CK118" s="990"/>
      <c r="CL118" s="991"/>
      <c r="CM118" s="964" t="s">
        <v>456</v>
      </c>
      <c r="CN118" s="965"/>
      <c r="CO118" s="965"/>
      <c r="CP118" s="965"/>
      <c r="CQ118" s="965"/>
      <c r="CR118" s="965"/>
      <c r="CS118" s="965"/>
      <c r="CT118" s="965"/>
      <c r="CU118" s="965"/>
      <c r="CV118" s="965"/>
      <c r="CW118" s="965"/>
      <c r="CX118" s="965"/>
      <c r="CY118" s="965"/>
      <c r="CZ118" s="965"/>
      <c r="DA118" s="965"/>
      <c r="DB118" s="965"/>
      <c r="DC118" s="965"/>
      <c r="DD118" s="965"/>
      <c r="DE118" s="965"/>
      <c r="DF118" s="966"/>
      <c r="DG118" s="1000" t="s">
        <v>126</v>
      </c>
      <c r="DH118" s="1001"/>
      <c r="DI118" s="1001"/>
      <c r="DJ118" s="1001"/>
      <c r="DK118" s="1002"/>
      <c r="DL118" s="1003" t="s">
        <v>126</v>
      </c>
      <c r="DM118" s="1001"/>
      <c r="DN118" s="1001"/>
      <c r="DO118" s="1001"/>
      <c r="DP118" s="1002"/>
      <c r="DQ118" s="1003" t="s">
        <v>126</v>
      </c>
      <c r="DR118" s="1001"/>
      <c r="DS118" s="1001"/>
      <c r="DT118" s="1001"/>
      <c r="DU118" s="1002"/>
      <c r="DV118" s="1004" t="s">
        <v>126</v>
      </c>
      <c r="DW118" s="1005"/>
      <c r="DX118" s="1005"/>
      <c r="DY118" s="1005"/>
      <c r="DZ118" s="1006"/>
    </row>
    <row r="119" spans="1:130" s="214" customFormat="1" ht="26.25" customHeight="1" x14ac:dyDescent="0.2">
      <c r="A119" s="1098" t="s">
        <v>430</v>
      </c>
      <c r="B119" s="989"/>
      <c r="C119" s="971" t="s">
        <v>431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126</v>
      </c>
      <c r="AB119" s="942"/>
      <c r="AC119" s="942"/>
      <c r="AD119" s="942"/>
      <c r="AE119" s="943"/>
      <c r="AF119" s="944" t="s">
        <v>126</v>
      </c>
      <c r="AG119" s="942"/>
      <c r="AH119" s="942"/>
      <c r="AI119" s="942"/>
      <c r="AJ119" s="943"/>
      <c r="AK119" s="944" t="s">
        <v>126</v>
      </c>
      <c r="AL119" s="942"/>
      <c r="AM119" s="942"/>
      <c r="AN119" s="942"/>
      <c r="AO119" s="943"/>
      <c r="AP119" s="945" t="s">
        <v>126</v>
      </c>
      <c r="AQ119" s="946"/>
      <c r="AR119" s="946"/>
      <c r="AS119" s="946"/>
      <c r="AT119" s="947"/>
      <c r="AU119" s="952"/>
      <c r="AV119" s="953"/>
      <c r="AW119" s="953"/>
      <c r="AX119" s="953"/>
      <c r="AY119" s="953"/>
      <c r="AZ119" s="237" t="s">
        <v>185</v>
      </c>
      <c r="BA119" s="237"/>
      <c r="BB119" s="237"/>
      <c r="BC119" s="237"/>
      <c r="BD119" s="237"/>
      <c r="BE119" s="237"/>
      <c r="BF119" s="237"/>
      <c r="BG119" s="237"/>
      <c r="BH119" s="237"/>
      <c r="BI119" s="237"/>
      <c r="BJ119" s="237"/>
      <c r="BK119" s="237"/>
      <c r="BL119" s="237"/>
      <c r="BM119" s="237"/>
      <c r="BN119" s="237"/>
      <c r="BO119" s="1019" t="s">
        <v>457</v>
      </c>
      <c r="BP119" s="1047"/>
      <c r="BQ119" s="1041">
        <v>5943890</v>
      </c>
      <c r="BR119" s="1042"/>
      <c r="BS119" s="1042"/>
      <c r="BT119" s="1042"/>
      <c r="BU119" s="1042"/>
      <c r="BV119" s="1042">
        <v>6981036</v>
      </c>
      <c r="BW119" s="1042"/>
      <c r="BX119" s="1042"/>
      <c r="BY119" s="1042"/>
      <c r="BZ119" s="1042"/>
      <c r="CA119" s="1042">
        <v>6968737</v>
      </c>
      <c r="CB119" s="1042"/>
      <c r="CC119" s="1042"/>
      <c r="CD119" s="1042"/>
      <c r="CE119" s="1042"/>
      <c r="CF119" s="1043"/>
      <c r="CG119" s="1044"/>
      <c r="CH119" s="1044"/>
      <c r="CI119" s="1044"/>
      <c r="CJ119" s="1045"/>
      <c r="CK119" s="992"/>
      <c r="CL119" s="993"/>
      <c r="CM119" s="1015" t="s">
        <v>458</v>
      </c>
      <c r="CN119" s="1007"/>
      <c r="CO119" s="1007"/>
      <c r="CP119" s="1007"/>
      <c r="CQ119" s="1007"/>
      <c r="CR119" s="1007"/>
      <c r="CS119" s="1007"/>
      <c r="CT119" s="1007"/>
      <c r="CU119" s="1007"/>
      <c r="CV119" s="1007"/>
      <c r="CW119" s="1007"/>
      <c r="CX119" s="1007"/>
      <c r="CY119" s="1007"/>
      <c r="CZ119" s="1007"/>
      <c r="DA119" s="1007"/>
      <c r="DB119" s="1007"/>
      <c r="DC119" s="1007"/>
      <c r="DD119" s="1007"/>
      <c r="DE119" s="1007"/>
      <c r="DF119" s="1008"/>
      <c r="DG119" s="1046" t="s">
        <v>126</v>
      </c>
      <c r="DH119" s="1028"/>
      <c r="DI119" s="1028"/>
      <c r="DJ119" s="1028"/>
      <c r="DK119" s="1029"/>
      <c r="DL119" s="1027" t="s">
        <v>126</v>
      </c>
      <c r="DM119" s="1028"/>
      <c r="DN119" s="1028"/>
      <c r="DO119" s="1028"/>
      <c r="DP119" s="1029"/>
      <c r="DQ119" s="1027" t="s">
        <v>126</v>
      </c>
      <c r="DR119" s="1028"/>
      <c r="DS119" s="1028"/>
      <c r="DT119" s="1028"/>
      <c r="DU119" s="1029"/>
      <c r="DV119" s="1030" t="s">
        <v>126</v>
      </c>
      <c r="DW119" s="1031"/>
      <c r="DX119" s="1031"/>
      <c r="DY119" s="1031"/>
      <c r="DZ119" s="1032"/>
    </row>
    <row r="120" spans="1:130" s="214" customFormat="1" ht="26.25" customHeight="1" x14ac:dyDescent="0.2">
      <c r="A120" s="1099"/>
      <c r="B120" s="991"/>
      <c r="C120" s="964" t="s">
        <v>435</v>
      </c>
      <c r="D120" s="965"/>
      <c r="E120" s="965"/>
      <c r="F120" s="965"/>
      <c r="G120" s="965"/>
      <c r="H120" s="965"/>
      <c r="I120" s="965"/>
      <c r="J120" s="965"/>
      <c r="K120" s="965"/>
      <c r="L120" s="965"/>
      <c r="M120" s="965"/>
      <c r="N120" s="965"/>
      <c r="O120" s="965"/>
      <c r="P120" s="965"/>
      <c r="Q120" s="965"/>
      <c r="R120" s="965"/>
      <c r="S120" s="965"/>
      <c r="T120" s="965"/>
      <c r="U120" s="965"/>
      <c r="V120" s="965"/>
      <c r="W120" s="965"/>
      <c r="X120" s="965"/>
      <c r="Y120" s="965"/>
      <c r="Z120" s="966"/>
      <c r="AA120" s="1000" t="s">
        <v>126</v>
      </c>
      <c r="AB120" s="1001"/>
      <c r="AC120" s="1001"/>
      <c r="AD120" s="1001"/>
      <c r="AE120" s="1002"/>
      <c r="AF120" s="1003" t="s">
        <v>126</v>
      </c>
      <c r="AG120" s="1001"/>
      <c r="AH120" s="1001"/>
      <c r="AI120" s="1001"/>
      <c r="AJ120" s="1002"/>
      <c r="AK120" s="1003" t="s">
        <v>126</v>
      </c>
      <c r="AL120" s="1001"/>
      <c r="AM120" s="1001"/>
      <c r="AN120" s="1001"/>
      <c r="AO120" s="1002"/>
      <c r="AP120" s="1004" t="s">
        <v>126</v>
      </c>
      <c r="AQ120" s="1005"/>
      <c r="AR120" s="1005"/>
      <c r="AS120" s="1005"/>
      <c r="AT120" s="1006"/>
      <c r="AU120" s="1033" t="s">
        <v>459</v>
      </c>
      <c r="AV120" s="1034"/>
      <c r="AW120" s="1034"/>
      <c r="AX120" s="1034"/>
      <c r="AY120" s="1035"/>
      <c r="AZ120" s="971" t="s">
        <v>460</v>
      </c>
      <c r="BA120" s="939"/>
      <c r="BB120" s="939"/>
      <c r="BC120" s="939"/>
      <c r="BD120" s="939"/>
      <c r="BE120" s="939"/>
      <c r="BF120" s="939"/>
      <c r="BG120" s="939"/>
      <c r="BH120" s="939"/>
      <c r="BI120" s="939"/>
      <c r="BJ120" s="939"/>
      <c r="BK120" s="939"/>
      <c r="BL120" s="939"/>
      <c r="BM120" s="939"/>
      <c r="BN120" s="939"/>
      <c r="BO120" s="939"/>
      <c r="BP120" s="940"/>
      <c r="BQ120" s="972">
        <v>3289932</v>
      </c>
      <c r="BR120" s="973"/>
      <c r="BS120" s="973"/>
      <c r="BT120" s="973"/>
      <c r="BU120" s="973"/>
      <c r="BV120" s="973">
        <v>3369261</v>
      </c>
      <c r="BW120" s="973"/>
      <c r="BX120" s="973"/>
      <c r="BY120" s="973"/>
      <c r="BZ120" s="973"/>
      <c r="CA120" s="973">
        <v>3598382</v>
      </c>
      <c r="CB120" s="973"/>
      <c r="CC120" s="973"/>
      <c r="CD120" s="973"/>
      <c r="CE120" s="973"/>
      <c r="CF120" s="986">
        <v>174.7</v>
      </c>
      <c r="CG120" s="987"/>
      <c r="CH120" s="987"/>
      <c r="CI120" s="987"/>
      <c r="CJ120" s="987"/>
      <c r="CK120" s="1048" t="s">
        <v>461</v>
      </c>
      <c r="CL120" s="1049"/>
      <c r="CM120" s="1049"/>
      <c r="CN120" s="1049"/>
      <c r="CO120" s="1050"/>
      <c r="CP120" s="1056" t="s">
        <v>404</v>
      </c>
      <c r="CQ120" s="1057"/>
      <c r="CR120" s="1057"/>
      <c r="CS120" s="1057"/>
      <c r="CT120" s="1057"/>
      <c r="CU120" s="1057"/>
      <c r="CV120" s="1057"/>
      <c r="CW120" s="1057"/>
      <c r="CX120" s="1057"/>
      <c r="CY120" s="1057"/>
      <c r="CZ120" s="1057"/>
      <c r="DA120" s="1057"/>
      <c r="DB120" s="1057"/>
      <c r="DC120" s="1057"/>
      <c r="DD120" s="1057"/>
      <c r="DE120" s="1057"/>
      <c r="DF120" s="1058"/>
      <c r="DG120" s="972">
        <v>244115</v>
      </c>
      <c r="DH120" s="973"/>
      <c r="DI120" s="973"/>
      <c r="DJ120" s="973"/>
      <c r="DK120" s="973"/>
      <c r="DL120" s="973">
        <v>351885</v>
      </c>
      <c r="DM120" s="973"/>
      <c r="DN120" s="973"/>
      <c r="DO120" s="973"/>
      <c r="DP120" s="973"/>
      <c r="DQ120" s="973">
        <v>350048</v>
      </c>
      <c r="DR120" s="973"/>
      <c r="DS120" s="973"/>
      <c r="DT120" s="973"/>
      <c r="DU120" s="973"/>
      <c r="DV120" s="974">
        <v>17</v>
      </c>
      <c r="DW120" s="974"/>
      <c r="DX120" s="974"/>
      <c r="DY120" s="974"/>
      <c r="DZ120" s="975"/>
    </row>
    <row r="121" spans="1:130" s="214" customFormat="1" ht="26.25" customHeight="1" x14ac:dyDescent="0.2">
      <c r="A121" s="1099"/>
      <c r="B121" s="991"/>
      <c r="C121" s="1016" t="s">
        <v>462</v>
      </c>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7"/>
      <c r="Y121" s="1017"/>
      <c r="Z121" s="1018"/>
      <c r="AA121" s="1000">
        <v>15620</v>
      </c>
      <c r="AB121" s="1001"/>
      <c r="AC121" s="1001"/>
      <c r="AD121" s="1001"/>
      <c r="AE121" s="1002"/>
      <c r="AF121" s="1003">
        <v>15620</v>
      </c>
      <c r="AG121" s="1001"/>
      <c r="AH121" s="1001"/>
      <c r="AI121" s="1001"/>
      <c r="AJ121" s="1002"/>
      <c r="AK121" s="1003">
        <v>15620</v>
      </c>
      <c r="AL121" s="1001"/>
      <c r="AM121" s="1001"/>
      <c r="AN121" s="1001"/>
      <c r="AO121" s="1002"/>
      <c r="AP121" s="1004">
        <v>0.8</v>
      </c>
      <c r="AQ121" s="1005"/>
      <c r="AR121" s="1005"/>
      <c r="AS121" s="1005"/>
      <c r="AT121" s="1006"/>
      <c r="AU121" s="1036"/>
      <c r="AV121" s="1037"/>
      <c r="AW121" s="1037"/>
      <c r="AX121" s="1037"/>
      <c r="AY121" s="1038"/>
      <c r="AZ121" s="964" t="s">
        <v>463</v>
      </c>
      <c r="BA121" s="965"/>
      <c r="BB121" s="965"/>
      <c r="BC121" s="965"/>
      <c r="BD121" s="965"/>
      <c r="BE121" s="965"/>
      <c r="BF121" s="965"/>
      <c r="BG121" s="965"/>
      <c r="BH121" s="965"/>
      <c r="BI121" s="965"/>
      <c r="BJ121" s="965"/>
      <c r="BK121" s="965"/>
      <c r="BL121" s="965"/>
      <c r="BM121" s="965"/>
      <c r="BN121" s="965"/>
      <c r="BO121" s="965"/>
      <c r="BP121" s="966"/>
      <c r="BQ121" s="967">
        <v>165631</v>
      </c>
      <c r="BR121" s="968"/>
      <c r="BS121" s="968"/>
      <c r="BT121" s="968"/>
      <c r="BU121" s="968"/>
      <c r="BV121" s="968">
        <v>154814</v>
      </c>
      <c r="BW121" s="968"/>
      <c r="BX121" s="968"/>
      <c r="BY121" s="968"/>
      <c r="BZ121" s="968"/>
      <c r="CA121" s="968">
        <v>143909</v>
      </c>
      <c r="CB121" s="968"/>
      <c r="CC121" s="968"/>
      <c r="CD121" s="968"/>
      <c r="CE121" s="968"/>
      <c r="CF121" s="962">
        <v>7</v>
      </c>
      <c r="CG121" s="963"/>
      <c r="CH121" s="963"/>
      <c r="CI121" s="963"/>
      <c r="CJ121" s="963"/>
      <c r="CK121" s="1051"/>
      <c r="CL121" s="1052"/>
      <c r="CM121" s="1052"/>
      <c r="CN121" s="1052"/>
      <c r="CO121" s="1053"/>
      <c r="CP121" s="1061" t="s">
        <v>464</v>
      </c>
      <c r="CQ121" s="1062"/>
      <c r="CR121" s="1062"/>
      <c r="CS121" s="1062"/>
      <c r="CT121" s="1062"/>
      <c r="CU121" s="1062"/>
      <c r="CV121" s="1062"/>
      <c r="CW121" s="1062"/>
      <c r="CX121" s="1062"/>
      <c r="CY121" s="1062"/>
      <c r="CZ121" s="1062"/>
      <c r="DA121" s="1062"/>
      <c r="DB121" s="1062"/>
      <c r="DC121" s="1062"/>
      <c r="DD121" s="1062"/>
      <c r="DE121" s="1062"/>
      <c r="DF121" s="1063"/>
      <c r="DG121" s="967">
        <v>198286</v>
      </c>
      <c r="DH121" s="968"/>
      <c r="DI121" s="968"/>
      <c r="DJ121" s="968"/>
      <c r="DK121" s="968"/>
      <c r="DL121" s="968">
        <v>184018</v>
      </c>
      <c r="DM121" s="968"/>
      <c r="DN121" s="968"/>
      <c r="DO121" s="968"/>
      <c r="DP121" s="968"/>
      <c r="DQ121" s="968">
        <v>172918</v>
      </c>
      <c r="DR121" s="968"/>
      <c r="DS121" s="968"/>
      <c r="DT121" s="968"/>
      <c r="DU121" s="968"/>
      <c r="DV121" s="969">
        <v>8.4</v>
      </c>
      <c r="DW121" s="969"/>
      <c r="DX121" s="969"/>
      <c r="DY121" s="969"/>
      <c r="DZ121" s="970"/>
    </row>
    <row r="122" spans="1:130" s="214" customFormat="1" ht="26.25" customHeight="1" x14ac:dyDescent="0.2">
      <c r="A122" s="1099"/>
      <c r="B122" s="991"/>
      <c r="C122" s="964" t="s">
        <v>445</v>
      </c>
      <c r="D122" s="965"/>
      <c r="E122" s="965"/>
      <c r="F122" s="965"/>
      <c r="G122" s="965"/>
      <c r="H122" s="965"/>
      <c r="I122" s="965"/>
      <c r="J122" s="965"/>
      <c r="K122" s="965"/>
      <c r="L122" s="965"/>
      <c r="M122" s="965"/>
      <c r="N122" s="965"/>
      <c r="O122" s="965"/>
      <c r="P122" s="965"/>
      <c r="Q122" s="965"/>
      <c r="R122" s="965"/>
      <c r="S122" s="965"/>
      <c r="T122" s="965"/>
      <c r="U122" s="965"/>
      <c r="V122" s="965"/>
      <c r="W122" s="965"/>
      <c r="X122" s="965"/>
      <c r="Y122" s="965"/>
      <c r="Z122" s="966"/>
      <c r="AA122" s="1000" t="s">
        <v>126</v>
      </c>
      <c r="AB122" s="1001"/>
      <c r="AC122" s="1001"/>
      <c r="AD122" s="1001"/>
      <c r="AE122" s="1002"/>
      <c r="AF122" s="1003" t="s">
        <v>126</v>
      </c>
      <c r="AG122" s="1001"/>
      <c r="AH122" s="1001"/>
      <c r="AI122" s="1001"/>
      <c r="AJ122" s="1002"/>
      <c r="AK122" s="1003" t="s">
        <v>126</v>
      </c>
      <c r="AL122" s="1001"/>
      <c r="AM122" s="1001"/>
      <c r="AN122" s="1001"/>
      <c r="AO122" s="1002"/>
      <c r="AP122" s="1004" t="s">
        <v>126</v>
      </c>
      <c r="AQ122" s="1005"/>
      <c r="AR122" s="1005"/>
      <c r="AS122" s="1005"/>
      <c r="AT122" s="1006"/>
      <c r="AU122" s="1036"/>
      <c r="AV122" s="1037"/>
      <c r="AW122" s="1037"/>
      <c r="AX122" s="1037"/>
      <c r="AY122" s="1038"/>
      <c r="AZ122" s="1015" t="s">
        <v>465</v>
      </c>
      <c r="BA122" s="1007"/>
      <c r="BB122" s="1007"/>
      <c r="BC122" s="1007"/>
      <c r="BD122" s="1007"/>
      <c r="BE122" s="1007"/>
      <c r="BF122" s="1007"/>
      <c r="BG122" s="1007"/>
      <c r="BH122" s="1007"/>
      <c r="BI122" s="1007"/>
      <c r="BJ122" s="1007"/>
      <c r="BK122" s="1007"/>
      <c r="BL122" s="1007"/>
      <c r="BM122" s="1007"/>
      <c r="BN122" s="1007"/>
      <c r="BO122" s="1007"/>
      <c r="BP122" s="1008"/>
      <c r="BQ122" s="1041">
        <v>3326763</v>
      </c>
      <c r="BR122" s="1042"/>
      <c r="BS122" s="1042"/>
      <c r="BT122" s="1042"/>
      <c r="BU122" s="1042"/>
      <c r="BV122" s="1042">
        <v>4160282</v>
      </c>
      <c r="BW122" s="1042"/>
      <c r="BX122" s="1042"/>
      <c r="BY122" s="1042"/>
      <c r="BZ122" s="1042"/>
      <c r="CA122" s="1042">
        <v>4093392</v>
      </c>
      <c r="CB122" s="1042"/>
      <c r="CC122" s="1042"/>
      <c r="CD122" s="1042"/>
      <c r="CE122" s="1042"/>
      <c r="CF122" s="1059">
        <v>198.7</v>
      </c>
      <c r="CG122" s="1060"/>
      <c r="CH122" s="1060"/>
      <c r="CI122" s="1060"/>
      <c r="CJ122" s="1060"/>
      <c r="CK122" s="1051"/>
      <c r="CL122" s="1052"/>
      <c r="CM122" s="1052"/>
      <c r="CN122" s="1052"/>
      <c r="CO122" s="1053"/>
      <c r="CP122" s="1061" t="s">
        <v>466</v>
      </c>
      <c r="CQ122" s="1062"/>
      <c r="CR122" s="1062"/>
      <c r="CS122" s="1062"/>
      <c r="CT122" s="1062"/>
      <c r="CU122" s="1062"/>
      <c r="CV122" s="1062"/>
      <c r="CW122" s="1062"/>
      <c r="CX122" s="1062"/>
      <c r="CY122" s="1062"/>
      <c r="CZ122" s="1062"/>
      <c r="DA122" s="1062"/>
      <c r="DB122" s="1062"/>
      <c r="DC122" s="1062"/>
      <c r="DD122" s="1062"/>
      <c r="DE122" s="1062"/>
      <c r="DF122" s="1063"/>
      <c r="DG122" s="967">
        <v>151237</v>
      </c>
      <c r="DH122" s="968"/>
      <c r="DI122" s="968"/>
      <c r="DJ122" s="968"/>
      <c r="DK122" s="968"/>
      <c r="DL122" s="968">
        <v>152230</v>
      </c>
      <c r="DM122" s="968"/>
      <c r="DN122" s="968"/>
      <c r="DO122" s="968"/>
      <c r="DP122" s="968"/>
      <c r="DQ122" s="968">
        <v>141397</v>
      </c>
      <c r="DR122" s="968"/>
      <c r="DS122" s="968"/>
      <c r="DT122" s="968"/>
      <c r="DU122" s="968"/>
      <c r="DV122" s="969">
        <v>6.9</v>
      </c>
      <c r="DW122" s="969"/>
      <c r="DX122" s="969"/>
      <c r="DY122" s="969"/>
      <c r="DZ122" s="970"/>
    </row>
    <row r="123" spans="1:130" s="214" customFormat="1" ht="26.25" customHeight="1" x14ac:dyDescent="0.2">
      <c r="A123" s="1099"/>
      <c r="B123" s="991"/>
      <c r="C123" s="964" t="s">
        <v>451</v>
      </c>
      <c r="D123" s="965"/>
      <c r="E123" s="965"/>
      <c r="F123" s="965"/>
      <c r="G123" s="965"/>
      <c r="H123" s="965"/>
      <c r="I123" s="965"/>
      <c r="J123" s="965"/>
      <c r="K123" s="965"/>
      <c r="L123" s="965"/>
      <c r="M123" s="965"/>
      <c r="N123" s="965"/>
      <c r="O123" s="965"/>
      <c r="P123" s="965"/>
      <c r="Q123" s="965"/>
      <c r="R123" s="965"/>
      <c r="S123" s="965"/>
      <c r="T123" s="965"/>
      <c r="U123" s="965"/>
      <c r="V123" s="965"/>
      <c r="W123" s="965"/>
      <c r="X123" s="965"/>
      <c r="Y123" s="965"/>
      <c r="Z123" s="966"/>
      <c r="AA123" s="1000" t="s">
        <v>126</v>
      </c>
      <c r="AB123" s="1001"/>
      <c r="AC123" s="1001"/>
      <c r="AD123" s="1001"/>
      <c r="AE123" s="1002"/>
      <c r="AF123" s="1003" t="s">
        <v>126</v>
      </c>
      <c r="AG123" s="1001"/>
      <c r="AH123" s="1001"/>
      <c r="AI123" s="1001"/>
      <c r="AJ123" s="1002"/>
      <c r="AK123" s="1003" t="s">
        <v>126</v>
      </c>
      <c r="AL123" s="1001"/>
      <c r="AM123" s="1001"/>
      <c r="AN123" s="1001"/>
      <c r="AO123" s="1002"/>
      <c r="AP123" s="1004" t="s">
        <v>126</v>
      </c>
      <c r="AQ123" s="1005"/>
      <c r="AR123" s="1005"/>
      <c r="AS123" s="1005"/>
      <c r="AT123" s="1006"/>
      <c r="AU123" s="1039"/>
      <c r="AV123" s="1040"/>
      <c r="AW123" s="1040"/>
      <c r="AX123" s="1040"/>
      <c r="AY123" s="1040"/>
      <c r="AZ123" s="237" t="s">
        <v>185</v>
      </c>
      <c r="BA123" s="237"/>
      <c r="BB123" s="237"/>
      <c r="BC123" s="237"/>
      <c r="BD123" s="237"/>
      <c r="BE123" s="237"/>
      <c r="BF123" s="237"/>
      <c r="BG123" s="237"/>
      <c r="BH123" s="237"/>
      <c r="BI123" s="237"/>
      <c r="BJ123" s="237"/>
      <c r="BK123" s="237"/>
      <c r="BL123" s="237"/>
      <c r="BM123" s="237"/>
      <c r="BN123" s="237"/>
      <c r="BO123" s="1019" t="s">
        <v>467</v>
      </c>
      <c r="BP123" s="1047"/>
      <c r="BQ123" s="1105">
        <v>6782326</v>
      </c>
      <c r="BR123" s="1106"/>
      <c r="BS123" s="1106"/>
      <c r="BT123" s="1106"/>
      <c r="BU123" s="1106"/>
      <c r="BV123" s="1106">
        <v>7684357</v>
      </c>
      <c r="BW123" s="1106"/>
      <c r="BX123" s="1106"/>
      <c r="BY123" s="1106"/>
      <c r="BZ123" s="1106"/>
      <c r="CA123" s="1106">
        <v>7835683</v>
      </c>
      <c r="CB123" s="1106"/>
      <c r="CC123" s="1106"/>
      <c r="CD123" s="1106"/>
      <c r="CE123" s="1106"/>
      <c r="CF123" s="1043"/>
      <c r="CG123" s="1044"/>
      <c r="CH123" s="1044"/>
      <c r="CI123" s="1044"/>
      <c r="CJ123" s="1045"/>
      <c r="CK123" s="1051"/>
      <c r="CL123" s="1052"/>
      <c r="CM123" s="1052"/>
      <c r="CN123" s="1052"/>
      <c r="CO123" s="1053"/>
      <c r="CP123" s="1061" t="s">
        <v>403</v>
      </c>
      <c r="CQ123" s="1062"/>
      <c r="CR123" s="1062"/>
      <c r="CS123" s="1062"/>
      <c r="CT123" s="1062"/>
      <c r="CU123" s="1062"/>
      <c r="CV123" s="1062"/>
      <c r="CW123" s="1062"/>
      <c r="CX123" s="1062"/>
      <c r="CY123" s="1062"/>
      <c r="CZ123" s="1062"/>
      <c r="DA123" s="1062"/>
      <c r="DB123" s="1062"/>
      <c r="DC123" s="1062"/>
      <c r="DD123" s="1062"/>
      <c r="DE123" s="1062"/>
      <c r="DF123" s="1063"/>
      <c r="DG123" s="1000" t="s">
        <v>126</v>
      </c>
      <c r="DH123" s="1001"/>
      <c r="DI123" s="1001"/>
      <c r="DJ123" s="1001"/>
      <c r="DK123" s="1002"/>
      <c r="DL123" s="1003" t="s">
        <v>126</v>
      </c>
      <c r="DM123" s="1001"/>
      <c r="DN123" s="1001"/>
      <c r="DO123" s="1001"/>
      <c r="DP123" s="1002"/>
      <c r="DQ123" s="1003" t="s">
        <v>126</v>
      </c>
      <c r="DR123" s="1001"/>
      <c r="DS123" s="1001"/>
      <c r="DT123" s="1001"/>
      <c r="DU123" s="1002"/>
      <c r="DV123" s="1004" t="s">
        <v>126</v>
      </c>
      <c r="DW123" s="1005"/>
      <c r="DX123" s="1005"/>
      <c r="DY123" s="1005"/>
      <c r="DZ123" s="1006"/>
    </row>
    <row r="124" spans="1:130" s="214" customFormat="1" ht="26.25" customHeight="1" thickBot="1" x14ac:dyDescent="0.25">
      <c r="A124" s="1099"/>
      <c r="B124" s="991"/>
      <c r="C124" s="964" t="s">
        <v>454</v>
      </c>
      <c r="D124" s="965"/>
      <c r="E124" s="965"/>
      <c r="F124" s="965"/>
      <c r="G124" s="965"/>
      <c r="H124" s="965"/>
      <c r="I124" s="965"/>
      <c r="J124" s="965"/>
      <c r="K124" s="965"/>
      <c r="L124" s="965"/>
      <c r="M124" s="965"/>
      <c r="N124" s="965"/>
      <c r="O124" s="965"/>
      <c r="P124" s="965"/>
      <c r="Q124" s="965"/>
      <c r="R124" s="965"/>
      <c r="S124" s="965"/>
      <c r="T124" s="965"/>
      <c r="U124" s="965"/>
      <c r="V124" s="965"/>
      <c r="W124" s="965"/>
      <c r="X124" s="965"/>
      <c r="Y124" s="965"/>
      <c r="Z124" s="966"/>
      <c r="AA124" s="1000" t="s">
        <v>126</v>
      </c>
      <c r="AB124" s="1001"/>
      <c r="AC124" s="1001"/>
      <c r="AD124" s="1001"/>
      <c r="AE124" s="1002"/>
      <c r="AF124" s="1003" t="s">
        <v>126</v>
      </c>
      <c r="AG124" s="1001"/>
      <c r="AH124" s="1001"/>
      <c r="AI124" s="1001"/>
      <c r="AJ124" s="1002"/>
      <c r="AK124" s="1003" t="s">
        <v>126</v>
      </c>
      <c r="AL124" s="1001"/>
      <c r="AM124" s="1001"/>
      <c r="AN124" s="1001"/>
      <c r="AO124" s="1002"/>
      <c r="AP124" s="1004" t="s">
        <v>126</v>
      </c>
      <c r="AQ124" s="1005"/>
      <c r="AR124" s="1005"/>
      <c r="AS124" s="1005"/>
      <c r="AT124" s="1006"/>
      <c r="AU124" s="1101" t="s">
        <v>468</v>
      </c>
      <c r="AV124" s="1102"/>
      <c r="AW124" s="1102"/>
      <c r="AX124" s="1102"/>
      <c r="AY124" s="1102"/>
      <c r="AZ124" s="1102"/>
      <c r="BA124" s="1102"/>
      <c r="BB124" s="1102"/>
      <c r="BC124" s="1102"/>
      <c r="BD124" s="1102"/>
      <c r="BE124" s="1102"/>
      <c r="BF124" s="1102"/>
      <c r="BG124" s="1102"/>
      <c r="BH124" s="1102"/>
      <c r="BI124" s="1102"/>
      <c r="BJ124" s="1102"/>
      <c r="BK124" s="1102"/>
      <c r="BL124" s="1102"/>
      <c r="BM124" s="1102"/>
      <c r="BN124" s="1102"/>
      <c r="BO124" s="1102"/>
      <c r="BP124" s="1103"/>
      <c r="BQ124" s="1104" t="s">
        <v>126</v>
      </c>
      <c r="BR124" s="1069"/>
      <c r="BS124" s="1069"/>
      <c r="BT124" s="1069"/>
      <c r="BU124" s="1069"/>
      <c r="BV124" s="1069" t="s">
        <v>126</v>
      </c>
      <c r="BW124" s="1069"/>
      <c r="BX124" s="1069"/>
      <c r="BY124" s="1069"/>
      <c r="BZ124" s="1069"/>
      <c r="CA124" s="1069" t="s">
        <v>126</v>
      </c>
      <c r="CB124" s="1069"/>
      <c r="CC124" s="1069"/>
      <c r="CD124" s="1069"/>
      <c r="CE124" s="1069"/>
      <c r="CF124" s="1070"/>
      <c r="CG124" s="1071"/>
      <c r="CH124" s="1071"/>
      <c r="CI124" s="1071"/>
      <c r="CJ124" s="1072"/>
      <c r="CK124" s="1054"/>
      <c r="CL124" s="1054"/>
      <c r="CM124" s="1054"/>
      <c r="CN124" s="1054"/>
      <c r="CO124" s="1055"/>
      <c r="CP124" s="1061" t="s">
        <v>469</v>
      </c>
      <c r="CQ124" s="1062"/>
      <c r="CR124" s="1062"/>
      <c r="CS124" s="1062"/>
      <c r="CT124" s="1062"/>
      <c r="CU124" s="1062"/>
      <c r="CV124" s="1062"/>
      <c r="CW124" s="1062"/>
      <c r="CX124" s="1062"/>
      <c r="CY124" s="1062"/>
      <c r="CZ124" s="1062"/>
      <c r="DA124" s="1062"/>
      <c r="DB124" s="1062"/>
      <c r="DC124" s="1062"/>
      <c r="DD124" s="1062"/>
      <c r="DE124" s="1062"/>
      <c r="DF124" s="1063"/>
      <c r="DG124" s="1046">
        <v>299</v>
      </c>
      <c r="DH124" s="1028"/>
      <c r="DI124" s="1028"/>
      <c r="DJ124" s="1028"/>
      <c r="DK124" s="1029"/>
      <c r="DL124" s="1027" t="s">
        <v>126</v>
      </c>
      <c r="DM124" s="1028"/>
      <c r="DN124" s="1028"/>
      <c r="DO124" s="1028"/>
      <c r="DP124" s="1029"/>
      <c r="DQ124" s="1027" t="s">
        <v>126</v>
      </c>
      <c r="DR124" s="1028"/>
      <c r="DS124" s="1028"/>
      <c r="DT124" s="1028"/>
      <c r="DU124" s="1029"/>
      <c r="DV124" s="1030" t="s">
        <v>126</v>
      </c>
      <c r="DW124" s="1031"/>
      <c r="DX124" s="1031"/>
      <c r="DY124" s="1031"/>
      <c r="DZ124" s="1032"/>
    </row>
    <row r="125" spans="1:130" s="214" customFormat="1" ht="26.25" customHeight="1" x14ac:dyDescent="0.2">
      <c r="A125" s="1099"/>
      <c r="B125" s="991"/>
      <c r="C125" s="964" t="s">
        <v>456</v>
      </c>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5"/>
      <c r="Z125" s="966"/>
      <c r="AA125" s="1000" t="s">
        <v>126</v>
      </c>
      <c r="AB125" s="1001"/>
      <c r="AC125" s="1001"/>
      <c r="AD125" s="1001"/>
      <c r="AE125" s="1002"/>
      <c r="AF125" s="1003" t="s">
        <v>126</v>
      </c>
      <c r="AG125" s="1001"/>
      <c r="AH125" s="1001"/>
      <c r="AI125" s="1001"/>
      <c r="AJ125" s="1002"/>
      <c r="AK125" s="1003" t="s">
        <v>126</v>
      </c>
      <c r="AL125" s="1001"/>
      <c r="AM125" s="1001"/>
      <c r="AN125" s="1001"/>
      <c r="AO125" s="1002"/>
      <c r="AP125" s="1004" t="s">
        <v>126</v>
      </c>
      <c r="AQ125" s="1005"/>
      <c r="AR125" s="1005"/>
      <c r="AS125" s="1005"/>
      <c r="AT125" s="100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1064" t="s">
        <v>470</v>
      </c>
      <c r="CL125" s="1049"/>
      <c r="CM125" s="1049"/>
      <c r="CN125" s="1049"/>
      <c r="CO125" s="1050"/>
      <c r="CP125" s="971" t="s">
        <v>471</v>
      </c>
      <c r="CQ125" s="939"/>
      <c r="CR125" s="939"/>
      <c r="CS125" s="939"/>
      <c r="CT125" s="939"/>
      <c r="CU125" s="939"/>
      <c r="CV125" s="939"/>
      <c r="CW125" s="939"/>
      <c r="CX125" s="939"/>
      <c r="CY125" s="939"/>
      <c r="CZ125" s="939"/>
      <c r="DA125" s="939"/>
      <c r="DB125" s="939"/>
      <c r="DC125" s="939"/>
      <c r="DD125" s="939"/>
      <c r="DE125" s="939"/>
      <c r="DF125" s="940"/>
      <c r="DG125" s="972" t="s">
        <v>126</v>
      </c>
      <c r="DH125" s="973"/>
      <c r="DI125" s="973"/>
      <c r="DJ125" s="973"/>
      <c r="DK125" s="973"/>
      <c r="DL125" s="973" t="s">
        <v>126</v>
      </c>
      <c r="DM125" s="973"/>
      <c r="DN125" s="973"/>
      <c r="DO125" s="973"/>
      <c r="DP125" s="973"/>
      <c r="DQ125" s="973" t="s">
        <v>126</v>
      </c>
      <c r="DR125" s="973"/>
      <c r="DS125" s="973"/>
      <c r="DT125" s="973"/>
      <c r="DU125" s="973"/>
      <c r="DV125" s="974" t="s">
        <v>126</v>
      </c>
      <c r="DW125" s="974"/>
      <c r="DX125" s="974"/>
      <c r="DY125" s="974"/>
      <c r="DZ125" s="975"/>
    </row>
    <row r="126" spans="1:130" s="214" customFormat="1" ht="26.25" customHeight="1" thickBot="1" x14ac:dyDescent="0.25">
      <c r="A126" s="1099"/>
      <c r="B126" s="991"/>
      <c r="C126" s="964" t="s">
        <v>458</v>
      </c>
      <c r="D126" s="965"/>
      <c r="E126" s="965"/>
      <c r="F126" s="965"/>
      <c r="G126" s="965"/>
      <c r="H126" s="965"/>
      <c r="I126" s="965"/>
      <c r="J126" s="965"/>
      <c r="K126" s="965"/>
      <c r="L126" s="965"/>
      <c r="M126" s="965"/>
      <c r="N126" s="965"/>
      <c r="O126" s="965"/>
      <c r="P126" s="965"/>
      <c r="Q126" s="965"/>
      <c r="R126" s="965"/>
      <c r="S126" s="965"/>
      <c r="T126" s="965"/>
      <c r="U126" s="965"/>
      <c r="V126" s="965"/>
      <c r="W126" s="965"/>
      <c r="X126" s="965"/>
      <c r="Y126" s="965"/>
      <c r="Z126" s="966"/>
      <c r="AA126" s="1000" t="s">
        <v>126</v>
      </c>
      <c r="AB126" s="1001"/>
      <c r="AC126" s="1001"/>
      <c r="AD126" s="1001"/>
      <c r="AE126" s="1002"/>
      <c r="AF126" s="1003" t="s">
        <v>126</v>
      </c>
      <c r="AG126" s="1001"/>
      <c r="AH126" s="1001"/>
      <c r="AI126" s="1001"/>
      <c r="AJ126" s="1002"/>
      <c r="AK126" s="1003" t="s">
        <v>126</v>
      </c>
      <c r="AL126" s="1001"/>
      <c r="AM126" s="1001"/>
      <c r="AN126" s="1001"/>
      <c r="AO126" s="1002"/>
      <c r="AP126" s="1004" t="s">
        <v>126</v>
      </c>
      <c r="AQ126" s="1005"/>
      <c r="AR126" s="1005"/>
      <c r="AS126" s="1005"/>
      <c r="AT126" s="1006"/>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1065"/>
      <c r="CL126" s="1052"/>
      <c r="CM126" s="1052"/>
      <c r="CN126" s="1052"/>
      <c r="CO126" s="1053"/>
      <c r="CP126" s="964" t="s">
        <v>472</v>
      </c>
      <c r="CQ126" s="965"/>
      <c r="CR126" s="965"/>
      <c r="CS126" s="965"/>
      <c r="CT126" s="965"/>
      <c r="CU126" s="965"/>
      <c r="CV126" s="965"/>
      <c r="CW126" s="965"/>
      <c r="CX126" s="965"/>
      <c r="CY126" s="965"/>
      <c r="CZ126" s="965"/>
      <c r="DA126" s="965"/>
      <c r="DB126" s="965"/>
      <c r="DC126" s="965"/>
      <c r="DD126" s="965"/>
      <c r="DE126" s="965"/>
      <c r="DF126" s="966"/>
      <c r="DG126" s="967" t="s">
        <v>126</v>
      </c>
      <c r="DH126" s="968"/>
      <c r="DI126" s="968"/>
      <c r="DJ126" s="968"/>
      <c r="DK126" s="968"/>
      <c r="DL126" s="968" t="s">
        <v>126</v>
      </c>
      <c r="DM126" s="968"/>
      <c r="DN126" s="968"/>
      <c r="DO126" s="968"/>
      <c r="DP126" s="968"/>
      <c r="DQ126" s="968" t="s">
        <v>126</v>
      </c>
      <c r="DR126" s="968"/>
      <c r="DS126" s="968"/>
      <c r="DT126" s="968"/>
      <c r="DU126" s="968"/>
      <c r="DV126" s="969" t="s">
        <v>126</v>
      </c>
      <c r="DW126" s="969"/>
      <c r="DX126" s="969"/>
      <c r="DY126" s="969"/>
      <c r="DZ126" s="970"/>
    </row>
    <row r="127" spans="1:130" s="214" customFormat="1" ht="26.25" customHeight="1" x14ac:dyDescent="0.2">
      <c r="A127" s="1100"/>
      <c r="B127" s="993"/>
      <c r="C127" s="1015" t="s">
        <v>473</v>
      </c>
      <c r="D127" s="1007"/>
      <c r="E127" s="1007"/>
      <c r="F127" s="1007"/>
      <c r="G127" s="1007"/>
      <c r="H127" s="1007"/>
      <c r="I127" s="1007"/>
      <c r="J127" s="1007"/>
      <c r="K127" s="1007"/>
      <c r="L127" s="1007"/>
      <c r="M127" s="1007"/>
      <c r="N127" s="1007"/>
      <c r="O127" s="1007"/>
      <c r="P127" s="1007"/>
      <c r="Q127" s="1007"/>
      <c r="R127" s="1007"/>
      <c r="S127" s="1007"/>
      <c r="T127" s="1007"/>
      <c r="U127" s="1007"/>
      <c r="V127" s="1007"/>
      <c r="W127" s="1007"/>
      <c r="X127" s="1007"/>
      <c r="Y127" s="1007"/>
      <c r="Z127" s="1008"/>
      <c r="AA127" s="1000">
        <v>6471</v>
      </c>
      <c r="AB127" s="1001"/>
      <c r="AC127" s="1001"/>
      <c r="AD127" s="1001"/>
      <c r="AE127" s="1002"/>
      <c r="AF127" s="1003">
        <v>5506</v>
      </c>
      <c r="AG127" s="1001"/>
      <c r="AH127" s="1001"/>
      <c r="AI127" s="1001"/>
      <c r="AJ127" s="1002"/>
      <c r="AK127" s="1003">
        <v>4170</v>
      </c>
      <c r="AL127" s="1001"/>
      <c r="AM127" s="1001"/>
      <c r="AN127" s="1001"/>
      <c r="AO127" s="1002"/>
      <c r="AP127" s="1004">
        <v>0.2</v>
      </c>
      <c r="AQ127" s="1005"/>
      <c r="AR127" s="1005"/>
      <c r="AS127" s="1005"/>
      <c r="AT127" s="1006"/>
      <c r="AU127" s="216"/>
      <c r="AV127" s="216"/>
      <c r="AW127" s="216"/>
      <c r="AX127" s="1073" t="s">
        <v>474</v>
      </c>
      <c r="AY127" s="1074"/>
      <c r="AZ127" s="1074"/>
      <c r="BA127" s="1074"/>
      <c r="BB127" s="1074"/>
      <c r="BC127" s="1074"/>
      <c r="BD127" s="1074"/>
      <c r="BE127" s="1075"/>
      <c r="BF127" s="1076" t="s">
        <v>475</v>
      </c>
      <c r="BG127" s="1074"/>
      <c r="BH127" s="1074"/>
      <c r="BI127" s="1074"/>
      <c r="BJ127" s="1074"/>
      <c r="BK127" s="1074"/>
      <c r="BL127" s="1075"/>
      <c r="BM127" s="1076" t="s">
        <v>476</v>
      </c>
      <c r="BN127" s="1074"/>
      <c r="BO127" s="1074"/>
      <c r="BP127" s="1074"/>
      <c r="BQ127" s="1074"/>
      <c r="BR127" s="1074"/>
      <c r="BS127" s="1075"/>
      <c r="BT127" s="1076" t="s">
        <v>477</v>
      </c>
      <c r="BU127" s="1074"/>
      <c r="BV127" s="1074"/>
      <c r="BW127" s="1074"/>
      <c r="BX127" s="1074"/>
      <c r="BY127" s="1074"/>
      <c r="BZ127" s="1097"/>
      <c r="CA127" s="216"/>
      <c r="CB127" s="216"/>
      <c r="CC127" s="216"/>
      <c r="CD127" s="239"/>
      <c r="CE127" s="239"/>
      <c r="CF127" s="239"/>
      <c r="CG127" s="216"/>
      <c r="CH127" s="216"/>
      <c r="CI127" s="216"/>
      <c r="CJ127" s="238"/>
      <c r="CK127" s="1065"/>
      <c r="CL127" s="1052"/>
      <c r="CM127" s="1052"/>
      <c r="CN127" s="1052"/>
      <c r="CO127" s="1053"/>
      <c r="CP127" s="964" t="s">
        <v>478</v>
      </c>
      <c r="CQ127" s="965"/>
      <c r="CR127" s="965"/>
      <c r="CS127" s="965"/>
      <c r="CT127" s="965"/>
      <c r="CU127" s="965"/>
      <c r="CV127" s="965"/>
      <c r="CW127" s="965"/>
      <c r="CX127" s="965"/>
      <c r="CY127" s="965"/>
      <c r="CZ127" s="965"/>
      <c r="DA127" s="965"/>
      <c r="DB127" s="965"/>
      <c r="DC127" s="965"/>
      <c r="DD127" s="965"/>
      <c r="DE127" s="965"/>
      <c r="DF127" s="966"/>
      <c r="DG127" s="967" t="s">
        <v>126</v>
      </c>
      <c r="DH127" s="968"/>
      <c r="DI127" s="968"/>
      <c r="DJ127" s="968"/>
      <c r="DK127" s="968"/>
      <c r="DL127" s="968" t="s">
        <v>126</v>
      </c>
      <c r="DM127" s="968"/>
      <c r="DN127" s="968"/>
      <c r="DO127" s="968"/>
      <c r="DP127" s="968"/>
      <c r="DQ127" s="968" t="s">
        <v>126</v>
      </c>
      <c r="DR127" s="968"/>
      <c r="DS127" s="968"/>
      <c r="DT127" s="968"/>
      <c r="DU127" s="968"/>
      <c r="DV127" s="969" t="s">
        <v>126</v>
      </c>
      <c r="DW127" s="969"/>
      <c r="DX127" s="969"/>
      <c r="DY127" s="969"/>
      <c r="DZ127" s="970"/>
    </row>
    <row r="128" spans="1:130" s="214" customFormat="1" ht="26.25" customHeight="1" thickBot="1" x14ac:dyDescent="0.25">
      <c r="A128" s="1083" t="s">
        <v>479</v>
      </c>
      <c r="B128" s="1084"/>
      <c r="C128" s="1084"/>
      <c r="D128" s="1084"/>
      <c r="E128" s="1084"/>
      <c r="F128" s="1084"/>
      <c r="G128" s="1084"/>
      <c r="H128" s="1084"/>
      <c r="I128" s="1084"/>
      <c r="J128" s="1084"/>
      <c r="K128" s="1084"/>
      <c r="L128" s="1084"/>
      <c r="M128" s="1084"/>
      <c r="N128" s="1084"/>
      <c r="O128" s="1084"/>
      <c r="P128" s="1084"/>
      <c r="Q128" s="1084"/>
      <c r="R128" s="1084"/>
      <c r="S128" s="1084"/>
      <c r="T128" s="1084"/>
      <c r="U128" s="1084"/>
      <c r="V128" s="1084"/>
      <c r="W128" s="1085" t="s">
        <v>480</v>
      </c>
      <c r="X128" s="1085"/>
      <c r="Y128" s="1085"/>
      <c r="Z128" s="1086"/>
      <c r="AA128" s="1087">
        <v>11560</v>
      </c>
      <c r="AB128" s="1088"/>
      <c r="AC128" s="1088"/>
      <c r="AD128" s="1088"/>
      <c r="AE128" s="1089"/>
      <c r="AF128" s="1090">
        <v>12121</v>
      </c>
      <c r="AG128" s="1088"/>
      <c r="AH128" s="1088"/>
      <c r="AI128" s="1088"/>
      <c r="AJ128" s="1089"/>
      <c r="AK128" s="1090">
        <v>12121</v>
      </c>
      <c r="AL128" s="1088"/>
      <c r="AM128" s="1088"/>
      <c r="AN128" s="1088"/>
      <c r="AO128" s="1089"/>
      <c r="AP128" s="1091"/>
      <c r="AQ128" s="1092"/>
      <c r="AR128" s="1092"/>
      <c r="AS128" s="1092"/>
      <c r="AT128" s="1093"/>
      <c r="AU128" s="216"/>
      <c r="AV128" s="216"/>
      <c r="AW128" s="216"/>
      <c r="AX128" s="938" t="s">
        <v>481</v>
      </c>
      <c r="AY128" s="939"/>
      <c r="AZ128" s="939"/>
      <c r="BA128" s="939"/>
      <c r="BB128" s="939"/>
      <c r="BC128" s="939"/>
      <c r="BD128" s="939"/>
      <c r="BE128" s="940"/>
      <c r="BF128" s="1094" t="s">
        <v>126</v>
      </c>
      <c r="BG128" s="1095"/>
      <c r="BH128" s="1095"/>
      <c r="BI128" s="1095"/>
      <c r="BJ128" s="1095"/>
      <c r="BK128" s="1095"/>
      <c r="BL128" s="1096"/>
      <c r="BM128" s="1094">
        <v>15</v>
      </c>
      <c r="BN128" s="1095"/>
      <c r="BO128" s="1095"/>
      <c r="BP128" s="1095"/>
      <c r="BQ128" s="1095"/>
      <c r="BR128" s="1095"/>
      <c r="BS128" s="1096"/>
      <c r="BT128" s="1094">
        <v>20</v>
      </c>
      <c r="BU128" s="1095"/>
      <c r="BV128" s="1095"/>
      <c r="BW128" s="1095"/>
      <c r="BX128" s="1095"/>
      <c r="BY128" s="1095"/>
      <c r="BZ128" s="1118"/>
      <c r="CA128" s="239"/>
      <c r="CB128" s="239"/>
      <c r="CC128" s="239"/>
      <c r="CD128" s="239"/>
      <c r="CE128" s="239"/>
      <c r="CF128" s="239"/>
      <c r="CG128" s="216"/>
      <c r="CH128" s="216"/>
      <c r="CI128" s="216"/>
      <c r="CJ128" s="238"/>
      <c r="CK128" s="1066"/>
      <c r="CL128" s="1067"/>
      <c r="CM128" s="1067"/>
      <c r="CN128" s="1067"/>
      <c r="CO128" s="1068"/>
      <c r="CP128" s="1077" t="s">
        <v>482</v>
      </c>
      <c r="CQ128" s="768"/>
      <c r="CR128" s="768"/>
      <c r="CS128" s="768"/>
      <c r="CT128" s="768"/>
      <c r="CU128" s="768"/>
      <c r="CV128" s="768"/>
      <c r="CW128" s="768"/>
      <c r="CX128" s="768"/>
      <c r="CY128" s="768"/>
      <c r="CZ128" s="768"/>
      <c r="DA128" s="768"/>
      <c r="DB128" s="768"/>
      <c r="DC128" s="768"/>
      <c r="DD128" s="768"/>
      <c r="DE128" s="768"/>
      <c r="DF128" s="1078"/>
      <c r="DG128" s="1079">
        <v>584765</v>
      </c>
      <c r="DH128" s="1080"/>
      <c r="DI128" s="1080"/>
      <c r="DJ128" s="1080"/>
      <c r="DK128" s="1080"/>
      <c r="DL128" s="1080">
        <v>524499</v>
      </c>
      <c r="DM128" s="1080"/>
      <c r="DN128" s="1080"/>
      <c r="DO128" s="1080"/>
      <c r="DP128" s="1080"/>
      <c r="DQ128" s="1080">
        <v>478284</v>
      </c>
      <c r="DR128" s="1080"/>
      <c r="DS128" s="1080"/>
      <c r="DT128" s="1080"/>
      <c r="DU128" s="1080"/>
      <c r="DV128" s="1081">
        <v>23.2</v>
      </c>
      <c r="DW128" s="1081"/>
      <c r="DX128" s="1081"/>
      <c r="DY128" s="1081"/>
      <c r="DZ128" s="1082"/>
    </row>
    <row r="129" spans="1:131" s="214" customFormat="1" ht="26.25" customHeight="1" x14ac:dyDescent="0.2">
      <c r="A129" s="976" t="s">
        <v>105</v>
      </c>
      <c r="B129" s="977"/>
      <c r="C129" s="977"/>
      <c r="D129" s="977"/>
      <c r="E129" s="977"/>
      <c r="F129" s="977"/>
      <c r="G129" s="977"/>
      <c r="H129" s="977"/>
      <c r="I129" s="977"/>
      <c r="J129" s="977"/>
      <c r="K129" s="977"/>
      <c r="L129" s="977"/>
      <c r="M129" s="977"/>
      <c r="N129" s="977"/>
      <c r="O129" s="977"/>
      <c r="P129" s="977"/>
      <c r="Q129" s="977"/>
      <c r="R129" s="977"/>
      <c r="S129" s="977"/>
      <c r="T129" s="977"/>
      <c r="U129" s="977"/>
      <c r="V129" s="977"/>
      <c r="W129" s="1112" t="s">
        <v>483</v>
      </c>
      <c r="X129" s="1113"/>
      <c r="Y129" s="1113"/>
      <c r="Z129" s="1114"/>
      <c r="AA129" s="1000">
        <v>2172945</v>
      </c>
      <c r="AB129" s="1001"/>
      <c r="AC129" s="1001"/>
      <c r="AD129" s="1001"/>
      <c r="AE129" s="1002"/>
      <c r="AF129" s="1003">
        <v>2254397</v>
      </c>
      <c r="AG129" s="1001"/>
      <c r="AH129" s="1001"/>
      <c r="AI129" s="1001"/>
      <c r="AJ129" s="1002"/>
      <c r="AK129" s="1003">
        <v>2400185</v>
      </c>
      <c r="AL129" s="1001"/>
      <c r="AM129" s="1001"/>
      <c r="AN129" s="1001"/>
      <c r="AO129" s="1002"/>
      <c r="AP129" s="1115"/>
      <c r="AQ129" s="1116"/>
      <c r="AR129" s="1116"/>
      <c r="AS129" s="1116"/>
      <c r="AT129" s="1117"/>
      <c r="AU129" s="217"/>
      <c r="AV129" s="217"/>
      <c r="AW129" s="217"/>
      <c r="AX129" s="1107" t="s">
        <v>484</v>
      </c>
      <c r="AY129" s="965"/>
      <c r="AZ129" s="965"/>
      <c r="BA129" s="965"/>
      <c r="BB129" s="965"/>
      <c r="BC129" s="965"/>
      <c r="BD129" s="965"/>
      <c r="BE129" s="966"/>
      <c r="BF129" s="1108" t="s">
        <v>126</v>
      </c>
      <c r="BG129" s="1109"/>
      <c r="BH129" s="1109"/>
      <c r="BI129" s="1109"/>
      <c r="BJ129" s="1109"/>
      <c r="BK129" s="1109"/>
      <c r="BL129" s="1110"/>
      <c r="BM129" s="1108">
        <v>20</v>
      </c>
      <c r="BN129" s="1109"/>
      <c r="BO129" s="1109"/>
      <c r="BP129" s="1109"/>
      <c r="BQ129" s="1109"/>
      <c r="BR129" s="1109"/>
      <c r="BS129" s="1110"/>
      <c r="BT129" s="1108">
        <v>30</v>
      </c>
      <c r="BU129" s="1109"/>
      <c r="BV129" s="1109"/>
      <c r="BW129" s="1109"/>
      <c r="BX129" s="1109"/>
      <c r="BY129" s="1109"/>
      <c r="BZ129" s="1111"/>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76" t="s">
        <v>485</v>
      </c>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1112" t="s">
        <v>486</v>
      </c>
      <c r="X130" s="1113"/>
      <c r="Y130" s="1113"/>
      <c r="Z130" s="1114"/>
      <c r="AA130" s="1000">
        <v>373164</v>
      </c>
      <c r="AB130" s="1001"/>
      <c r="AC130" s="1001"/>
      <c r="AD130" s="1001"/>
      <c r="AE130" s="1002"/>
      <c r="AF130" s="1003">
        <v>355968</v>
      </c>
      <c r="AG130" s="1001"/>
      <c r="AH130" s="1001"/>
      <c r="AI130" s="1001"/>
      <c r="AJ130" s="1002"/>
      <c r="AK130" s="1003">
        <v>340468</v>
      </c>
      <c r="AL130" s="1001"/>
      <c r="AM130" s="1001"/>
      <c r="AN130" s="1001"/>
      <c r="AO130" s="1002"/>
      <c r="AP130" s="1115"/>
      <c r="AQ130" s="1116"/>
      <c r="AR130" s="1116"/>
      <c r="AS130" s="1116"/>
      <c r="AT130" s="1117"/>
      <c r="AU130" s="217"/>
      <c r="AV130" s="217"/>
      <c r="AW130" s="217"/>
      <c r="AX130" s="1107" t="s">
        <v>487</v>
      </c>
      <c r="AY130" s="965"/>
      <c r="AZ130" s="965"/>
      <c r="BA130" s="965"/>
      <c r="BB130" s="965"/>
      <c r="BC130" s="965"/>
      <c r="BD130" s="965"/>
      <c r="BE130" s="966"/>
      <c r="BF130" s="1143">
        <v>8.5</v>
      </c>
      <c r="BG130" s="1144"/>
      <c r="BH130" s="1144"/>
      <c r="BI130" s="1144"/>
      <c r="BJ130" s="1144"/>
      <c r="BK130" s="1144"/>
      <c r="BL130" s="1145"/>
      <c r="BM130" s="1143">
        <v>25</v>
      </c>
      <c r="BN130" s="1144"/>
      <c r="BO130" s="1144"/>
      <c r="BP130" s="1144"/>
      <c r="BQ130" s="1144"/>
      <c r="BR130" s="1144"/>
      <c r="BS130" s="1145"/>
      <c r="BT130" s="1143">
        <v>35</v>
      </c>
      <c r="BU130" s="1144"/>
      <c r="BV130" s="1144"/>
      <c r="BW130" s="1144"/>
      <c r="BX130" s="1144"/>
      <c r="BY130" s="1144"/>
      <c r="BZ130" s="1146"/>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147"/>
      <c r="B131" s="1148"/>
      <c r="C131" s="1148"/>
      <c r="D131" s="1148"/>
      <c r="E131" s="1148"/>
      <c r="F131" s="1148"/>
      <c r="G131" s="1148"/>
      <c r="H131" s="1148"/>
      <c r="I131" s="1148"/>
      <c r="J131" s="1148"/>
      <c r="K131" s="1148"/>
      <c r="L131" s="1148"/>
      <c r="M131" s="1148"/>
      <c r="N131" s="1148"/>
      <c r="O131" s="1148"/>
      <c r="P131" s="1148"/>
      <c r="Q131" s="1148"/>
      <c r="R131" s="1148"/>
      <c r="S131" s="1148"/>
      <c r="T131" s="1148"/>
      <c r="U131" s="1148"/>
      <c r="V131" s="1148"/>
      <c r="W131" s="1149" t="s">
        <v>488</v>
      </c>
      <c r="X131" s="1150"/>
      <c r="Y131" s="1150"/>
      <c r="Z131" s="1151"/>
      <c r="AA131" s="1046">
        <v>1799781</v>
      </c>
      <c r="AB131" s="1028"/>
      <c r="AC131" s="1028"/>
      <c r="AD131" s="1028"/>
      <c r="AE131" s="1029"/>
      <c r="AF131" s="1027">
        <v>1898429</v>
      </c>
      <c r="AG131" s="1028"/>
      <c r="AH131" s="1028"/>
      <c r="AI131" s="1028"/>
      <c r="AJ131" s="1029"/>
      <c r="AK131" s="1027">
        <v>2059717</v>
      </c>
      <c r="AL131" s="1028"/>
      <c r="AM131" s="1028"/>
      <c r="AN131" s="1028"/>
      <c r="AO131" s="1029"/>
      <c r="AP131" s="1152"/>
      <c r="AQ131" s="1153"/>
      <c r="AR131" s="1153"/>
      <c r="AS131" s="1153"/>
      <c r="AT131" s="1154"/>
      <c r="AU131" s="217"/>
      <c r="AV131" s="217"/>
      <c r="AW131" s="217"/>
      <c r="AX131" s="1125" t="s">
        <v>489</v>
      </c>
      <c r="AY131" s="768"/>
      <c r="AZ131" s="768"/>
      <c r="BA131" s="768"/>
      <c r="BB131" s="768"/>
      <c r="BC131" s="768"/>
      <c r="BD131" s="768"/>
      <c r="BE131" s="1078"/>
      <c r="BF131" s="1126" t="s">
        <v>126</v>
      </c>
      <c r="BG131" s="1127"/>
      <c r="BH131" s="1127"/>
      <c r="BI131" s="1127"/>
      <c r="BJ131" s="1127"/>
      <c r="BK131" s="1127"/>
      <c r="BL131" s="1128"/>
      <c r="BM131" s="1126">
        <v>350</v>
      </c>
      <c r="BN131" s="1127"/>
      <c r="BO131" s="1127"/>
      <c r="BP131" s="1127"/>
      <c r="BQ131" s="1127"/>
      <c r="BR131" s="1127"/>
      <c r="BS131" s="1128"/>
      <c r="BT131" s="1129"/>
      <c r="BU131" s="1130"/>
      <c r="BV131" s="1130"/>
      <c r="BW131" s="1130"/>
      <c r="BX131" s="1130"/>
      <c r="BY131" s="1130"/>
      <c r="BZ131" s="1131"/>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132" t="s">
        <v>490</v>
      </c>
      <c r="B132" s="1133"/>
      <c r="C132" s="1133"/>
      <c r="D132" s="1133"/>
      <c r="E132" s="1133"/>
      <c r="F132" s="1133"/>
      <c r="G132" s="1133"/>
      <c r="H132" s="1133"/>
      <c r="I132" s="1133"/>
      <c r="J132" s="1133"/>
      <c r="K132" s="1133"/>
      <c r="L132" s="1133"/>
      <c r="M132" s="1133"/>
      <c r="N132" s="1133"/>
      <c r="O132" s="1133"/>
      <c r="P132" s="1133"/>
      <c r="Q132" s="1133"/>
      <c r="R132" s="1133"/>
      <c r="S132" s="1133"/>
      <c r="T132" s="1133"/>
      <c r="U132" s="1133"/>
      <c r="V132" s="1136" t="s">
        <v>491</v>
      </c>
      <c r="W132" s="1136"/>
      <c r="X132" s="1136"/>
      <c r="Y132" s="1136"/>
      <c r="Z132" s="1137"/>
      <c r="AA132" s="1138">
        <v>8.9785923949999997</v>
      </c>
      <c r="AB132" s="1139"/>
      <c r="AC132" s="1139"/>
      <c r="AD132" s="1139"/>
      <c r="AE132" s="1140"/>
      <c r="AF132" s="1141">
        <v>8.5683478290000004</v>
      </c>
      <c r="AG132" s="1139"/>
      <c r="AH132" s="1139"/>
      <c r="AI132" s="1139"/>
      <c r="AJ132" s="1140"/>
      <c r="AK132" s="1141">
        <v>8.0036723490000004</v>
      </c>
      <c r="AL132" s="1139"/>
      <c r="AM132" s="1139"/>
      <c r="AN132" s="1139"/>
      <c r="AO132" s="1140"/>
      <c r="AP132" s="1043"/>
      <c r="AQ132" s="1044"/>
      <c r="AR132" s="1044"/>
      <c r="AS132" s="1044"/>
      <c r="AT132" s="114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134"/>
      <c r="B133" s="1135"/>
      <c r="C133" s="1135"/>
      <c r="D133" s="1135"/>
      <c r="E133" s="1135"/>
      <c r="F133" s="1135"/>
      <c r="G133" s="1135"/>
      <c r="H133" s="1135"/>
      <c r="I133" s="1135"/>
      <c r="J133" s="1135"/>
      <c r="K133" s="1135"/>
      <c r="L133" s="1135"/>
      <c r="M133" s="1135"/>
      <c r="N133" s="1135"/>
      <c r="O133" s="1135"/>
      <c r="P133" s="1135"/>
      <c r="Q133" s="1135"/>
      <c r="R133" s="1135"/>
      <c r="S133" s="1135"/>
      <c r="T133" s="1135"/>
      <c r="U133" s="1135"/>
      <c r="V133" s="1119" t="s">
        <v>492</v>
      </c>
      <c r="W133" s="1119"/>
      <c r="X133" s="1119"/>
      <c r="Y133" s="1119"/>
      <c r="Z133" s="1120"/>
      <c r="AA133" s="1121">
        <v>8.6999999999999993</v>
      </c>
      <c r="AB133" s="1122"/>
      <c r="AC133" s="1122"/>
      <c r="AD133" s="1122"/>
      <c r="AE133" s="1123"/>
      <c r="AF133" s="1121">
        <v>8.6999999999999993</v>
      </c>
      <c r="AG133" s="1122"/>
      <c r="AH133" s="1122"/>
      <c r="AI133" s="1122"/>
      <c r="AJ133" s="1123"/>
      <c r="AK133" s="1121">
        <v>8.5</v>
      </c>
      <c r="AL133" s="1122"/>
      <c r="AM133" s="1122"/>
      <c r="AN133" s="1122"/>
      <c r="AO133" s="1123"/>
      <c r="AP133" s="1070"/>
      <c r="AQ133" s="1071"/>
      <c r="AR133" s="1071"/>
      <c r="AS133" s="1071"/>
      <c r="AT133" s="1124"/>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GlL/VbYYxS4/+91bRdI2DSGbr2Mv1Jvpk2IijEg6iCbUUkaJ/PmOy4sftk7vnAiP8+6svUkSMjPBs/+TedCV7A==" saltValue="p2ERM9hP+goynDg3EeYQ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493</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sheetProtection algorithmName="SHA-512" hashValue="1vZ6VpQzzzROZVT3EcX98Su8jLvNJTeHZyBs8tCaFI7L1seZ5z/1Wq25hXRANhFhQc921Ha2f9fkyufTYA1c6g==" saltValue="GtP43601FEgNI5S3Z1FN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1YEjF7nzv0f1hp0hzVIU1r+4YptCZ5h/KoSSVmm3QdKCNxShM0oLt6wwWKYalWnRW/t6x9LFoV5Br3IRU5Cfg==" saltValue="7ga4+BtGSg/uoOa/MHxy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494</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495</v>
      </c>
      <c r="AL6" s="250"/>
      <c r="AM6" s="250"/>
      <c r="AN6" s="250"/>
    </row>
    <row r="7" spans="1:46" ht="13.5" customHeight="1" x14ac:dyDescent="0.2">
      <c r="A7" s="249"/>
      <c r="AK7" s="252"/>
      <c r="AL7" s="253"/>
      <c r="AM7" s="253"/>
      <c r="AN7" s="254"/>
      <c r="AO7" s="1156" t="s">
        <v>496</v>
      </c>
      <c r="AP7" s="255"/>
      <c r="AQ7" s="256" t="s">
        <v>497</v>
      </c>
      <c r="AR7" s="257"/>
    </row>
    <row r="8" spans="1:46" ht="13.2" x14ac:dyDescent="0.2">
      <c r="A8" s="249"/>
      <c r="AK8" s="258"/>
      <c r="AL8" s="259"/>
      <c r="AM8" s="259"/>
      <c r="AN8" s="260"/>
      <c r="AO8" s="1157"/>
      <c r="AP8" s="261" t="s">
        <v>498</v>
      </c>
      <c r="AQ8" s="262" t="s">
        <v>499</v>
      </c>
      <c r="AR8" s="263" t="s">
        <v>500</v>
      </c>
    </row>
    <row r="9" spans="1:46" ht="13.2" x14ac:dyDescent="0.2">
      <c r="A9" s="249"/>
      <c r="AK9" s="1158" t="s">
        <v>501</v>
      </c>
      <c r="AL9" s="1159"/>
      <c r="AM9" s="1159"/>
      <c r="AN9" s="1160"/>
      <c r="AO9" s="264">
        <v>538440</v>
      </c>
      <c r="AP9" s="264">
        <v>172743</v>
      </c>
      <c r="AQ9" s="265">
        <v>231388</v>
      </c>
      <c r="AR9" s="266">
        <v>-25.3</v>
      </c>
    </row>
    <row r="10" spans="1:46" ht="13.5" customHeight="1" x14ac:dyDescent="0.2">
      <c r="A10" s="249"/>
      <c r="AK10" s="1158" t="s">
        <v>502</v>
      </c>
      <c r="AL10" s="1159"/>
      <c r="AM10" s="1159"/>
      <c r="AN10" s="1160"/>
      <c r="AO10" s="267">
        <v>114298</v>
      </c>
      <c r="AP10" s="267">
        <v>36669</v>
      </c>
      <c r="AQ10" s="268">
        <v>33497</v>
      </c>
      <c r="AR10" s="269">
        <v>9.5</v>
      </c>
    </row>
    <row r="11" spans="1:46" ht="13.5" customHeight="1" x14ac:dyDescent="0.2">
      <c r="A11" s="249"/>
      <c r="AK11" s="1158" t="s">
        <v>503</v>
      </c>
      <c r="AL11" s="1159"/>
      <c r="AM11" s="1159"/>
      <c r="AN11" s="1160"/>
      <c r="AO11" s="267" t="s">
        <v>504</v>
      </c>
      <c r="AP11" s="267" t="s">
        <v>504</v>
      </c>
      <c r="AQ11" s="268">
        <v>3588</v>
      </c>
      <c r="AR11" s="269" t="s">
        <v>504</v>
      </c>
    </row>
    <row r="12" spans="1:46" ht="13.5" customHeight="1" x14ac:dyDescent="0.2">
      <c r="A12" s="249"/>
      <c r="AK12" s="1158" t="s">
        <v>505</v>
      </c>
      <c r="AL12" s="1159"/>
      <c r="AM12" s="1159"/>
      <c r="AN12" s="1160"/>
      <c r="AO12" s="267" t="s">
        <v>504</v>
      </c>
      <c r="AP12" s="267" t="s">
        <v>504</v>
      </c>
      <c r="AQ12" s="268" t="s">
        <v>504</v>
      </c>
      <c r="AR12" s="269" t="s">
        <v>504</v>
      </c>
    </row>
    <row r="13" spans="1:46" ht="13.5" customHeight="1" x14ac:dyDescent="0.2">
      <c r="A13" s="249"/>
      <c r="AK13" s="1158" t="s">
        <v>506</v>
      </c>
      <c r="AL13" s="1159"/>
      <c r="AM13" s="1159"/>
      <c r="AN13" s="1160"/>
      <c r="AO13" s="267">
        <v>19665</v>
      </c>
      <c r="AP13" s="267">
        <v>6309</v>
      </c>
      <c r="AQ13" s="268">
        <v>10932</v>
      </c>
      <c r="AR13" s="269">
        <v>-42.3</v>
      </c>
    </row>
    <row r="14" spans="1:46" ht="13.5" customHeight="1" x14ac:dyDescent="0.2">
      <c r="A14" s="249"/>
      <c r="AK14" s="1158" t="s">
        <v>507</v>
      </c>
      <c r="AL14" s="1159"/>
      <c r="AM14" s="1159"/>
      <c r="AN14" s="1160"/>
      <c r="AO14" s="267" t="s">
        <v>504</v>
      </c>
      <c r="AP14" s="267" t="s">
        <v>504</v>
      </c>
      <c r="AQ14" s="268">
        <v>4261</v>
      </c>
      <c r="AR14" s="269" t="s">
        <v>504</v>
      </c>
    </row>
    <row r="15" spans="1:46" ht="13.5" customHeight="1" x14ac:dyDescent="0.2">
      <c r="A15" s="249"/>
      <c r="AK15" s="1161" t="s">
        <v>508</v>
      </c>
      <c r="AL15" s="1162"/>
      <c r="AM15" s="1162"/>
      <c r="AN15" s="1163"/>
      <c r="AO15" s="267">
        <v>-40246</v>
      </c>
      <c r="AP15" s="267">
        <v>-12912</v>
      </c>
      <c r="AQ15" s="268">
        <v>-17972</v>
      </c>
      <c r="AR15" s="269">
        <v>-28.2</v>
      </c>
    </row>
    <row r="16" spans="1:46" ht="13.2" x14ac:dyDescent="0.2">
      <c r="A16" s="249"/>
      <c r="AK16" s="1161" t="s">
        <v>185</v>
      </c>
      <c r="AL16" s="1162"/>
      <c r="AM16" s="1162"/>
      <c r="AN16" s="1163"/>
      <c r="AO16" s="267">
        <v>632157</v>
      </c>
      <c r="AP16" s="267">
        <v>202809</v>
      </c>
      <c r="AQ16" s="268">
        <v>265695</v>
      </c>
      <c r="AR16" s="269">
        <v>-23.7</v>
      </c>
    </row>
    <row r="17" spans="1:46" ht="13.2" x14ac:dyDescent="0.2">
      <c r="A17" s="249"/>
    </row>
    <row r="18" spans="1:46" ht="13.2" x14ac:dyDescent="0.2">
      <c r="A18" s="249"/>
      <c r="AQ18" s="270"/>
      <c r="AR18" s="270"/>
    </row>
    <row r="19" spans="1:46" ht="13.2" x14ac:dyDescent="0.2">
      <c r="A19" s="249"/>
      <c r="AK19" s="245" t="s">
        <v>509</v>
      </c>
    </row>
    <row r="20" spans="1:46" ht="13.2" x14ac:dyDescent="0.2">
      <c r="A20" s="249"/>
      <c r="AK20" s="271"/>
      <c r="AL20" s="272"/>
      <c r="AM20" s="272"/>
      <c r="AN20" s="273"/>
      <c r="AO20" s="274" t="s">
        <v>510</v>
      </c>
      <c r="AP20" s="275" t="s">
        <v>511</v>
      </c>
      <c r="AQ20" s="276" t="s">
        <v>512</v>
      </c>
      <c r="AR20" s="277"/>
    </row>
    <row r="21" spans="1:46" s="250" customFormat="1" ht="13.2" x14ac:dyDescent="0.2">
      <c r="A21" s="278"/>
      <c r="AK21" s="1164" t="s">
        <v>513</v>
      </c>
      <c r="AL21" s="1165"/>
      <c r="AM21" s="1165"/>
      <c r="AN21" s="1166"/>
      <c r="AO21" s="279">
        <v>16.68</v>
      </c>
      <c r="AP21" s="280">
        <v>23.14</v>
      </c>
      <c r="AQ21" s="281">
        <v>-6.46</v>
      </c>
      <c r="AS21" s="282"/>
      <c r="AT21" s="278"/>
    </row>
    <row r="22" spans="1:46" s="250" customFormat="1" ht="13.2" x14ac:dyDescent="0.2">
      <c r="A22" s="278"/>
      <c r="AK22" s="1164" t="s">
        <v>514</v>
      </c>
      <c r="AL22" s="1165"/>
      <c r="AM22" s="1165"/>
      <c r="AN22" s="1166"/>
      <c r="AO22" s="283">
        <v>89.8</v>
      </c>
      <c r="AP22" s="284">
        <v>95.7</v>
      </c>
      <c r="AQ22" s="285">
        <v>-5.9</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55" t="s">
        <v>515</v>
      </c>
      <c r="B26" s="1155"/>
      <c r="C26" s="1155"/>
      <c r="D26" s="1155"/>
      <c r="E26" s="1155"/>
      <c r="F26" s="1155"/>
      <c r="G26" s="1155"/>
      <c r="H26" s="1155"/>
      <c r="I26" s="1155"/>
      <c r="J26" s="1155"/>
      <c r="K26" s="1155"/>
      <c r="L26" s="1155"/>
      <c r="M26" s="1155"/>
      <c r="N26" s="1155"/>
      <c r="O26" s="1155"/>
      <c r="P26" s="1155"/>
      <c r="Q26" s="1155"/>
      <c r="R26" s="1155"/>
      <c r="S26" s="1155"/>
      <c r="T26" s="1155"/>
      <c r="U26" s="1155"/>
      <c r="V26" s="1155"/>
      <c r="W26" s="1155"/>
      <c r="X26" s="1155"/>
      <c r="Y26" s="1155"/>
      <c r="Z26" s="1155"/>
      <c r="AA26" s="1155"/>
      <c r="AB26" s="1155"/>
      <c r="AC26" s="1155"/>
      <c r="AD26" s="1155"/>
      <c r="AE26" s="1155"/>
      <c r="AF26" s="1155"/>
      <c r="AG26" s="1155"/>
      <c r="AH26" s="1155"/>
      <c r="AI26" s="1155"/>
      <c r="AJ26" s="1155"/>
      <c r="AK26" s="1155"/>
      <c r="AL26" s="1155"/>
      <c r="AM26" s="1155"/>
      <c r="AN26" s="1155"/>
      <c r="AO26" s="1155"/>
      <c r="AP26" s="1155"/>
      <c r="AQ26" s="1155"/>
      <c r="AR26" s="1155"/>
      <c r="AS26" s="1155"/>
    </row>
    <row r="27" spans="1:46" ht="13.2" x14ac:dyDescent="0.2">
      <c r="A27" s="290"/>
      <c r="AS27" s="245"/>
      <c r="AT27" s="245"/>
    </row>
    <row r="28" spans="1:46" ht="16.2" x14ac:dyDescent="0.2">
      <c r="A28" s="246" t="s">
        <v>516</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517</v>
      </c>
      <c r="AL29" s="250"/>
      <c r="AM29" s="250"/>
      <c r="AN29" s="250"/>
      <c r="AS29" s="292"/>
    </row>
    <row r="30" spans="1:46" ht="13.5" customHeight="1" x14ac:dyDescent="0.2">
      <c r="A30" s="249"/>
      <c r="AK30" s="252"/>
      <c r="AL30" s="253"/>
      <c r="AM30" s="253"/>
      <c r="AN30" s="254"/>
      <c r="AO30" s="1156" t="s">
        <v>496</v>
      </c>
      <c r="AP30" s="255"/>
      <c r="AQ30" s="256" t="s">
        <v>497</v>
      </c>
      <c r="AR30" s="257"/>
    </row>
    <row r="31" spans="1:46" ht="13.2" x14ac:dyDescent="0.2">
      <c r="A31" s="249"/>
      <c r="AK31" s="258"/>
      <c r="AL31" s="259"/>
      <c r="AM31" s="259"/>
      <c r="AN31" s="260"/>
      <c r="AO31" s="1157"/>
      <c r="AP31" s="261" t="s">
        <v>498</v>
      </c>
      <c r="AQ31" s="262" t="s">
        <v>499</v>
      </c>
      <c r="AR31" s="263" t="s">
        <v>500</v>
      </c>
    </row>
    <row r="32" spans="1:46" ht="27" customHeight="1" x14ac:dyDescent="0.2">
      <c r="A32" s="249"/>
      <c r="AK32" s="1172" t="s">
        <v>518</v>
      </c>
      <c r="AL32" s="1173"/>
      <c r="AM32" s="1173"/>
      <c r="AN32" s="1174"/>
      <c r="AO32" s="293">
        <v>453370</v>
      </c>
      <c r="AP32" s="293">
        <v>145451</v>
      </c>
      <c r="AQ32" s="294">
        <v>153945</v>
      </c>
      <c r="AR32" s="295">
        <v>-5.5</v>
      </c>
    </row>
    <row r="33" spans="1:46" ht="13.5" customHeight="1" x14ac:dyDescent="0.2">
      <c r="A33" s="249"/>
      <c r="AK33" s="1172" t="s">
        <v>519</v>
      </c>
      <c r="AL33" s="1173"/>
      <c r="AM33" s="1173"/>
      <c r="AN33" s="1174"/>
      <c r="AO33" s="293" t="s">
        <v>504</v>
      </c>
      <c r="AP33" s="293" t="s">
        <v>504</v>
      </c>
      <c r="AQ33" s="294" t="s">
        <v>504</v>
      </c>
      <c r="AR33" s="295" t="s">
        <v>504</v>
      </c>
    </row>
    <row r="34" spans="1:46" ht="27" customHeight="1" x14ac:dyDescent="0.2">
      <c r="A34" s="249"/>
      <c r="AK34" s="1172" t="s">
        <v>520</v>
      </c>
      <c r="AL34" s="1173"/>
      <c r="AM34" s="1173"/>
      <c r="AN34" s="1174"/>
      <c r="AO34" s="293" t="s">
        <v>504</v>
      </c>
      <c r="AP34" s="293" t="s">
        <v>504</v>
      </c>
      <c r="AQ34" s="294">
        <v>4</v>
      </c>
      <c r="AR34" s="295" t="s">
        <v>504</v>
      </c>
    </row>
    <row r="35" spans="1:46" ht="27" customHeight="1" x14ac:dyDescent="0.2">
      <c r="A35" s="249"/>
      <c r="AK35" s="1172" t="s">
        <v>521</v>
      </c>
      <c r="AL35" s="1173"/>
      <c r="AM35" s="1173"/>
      <c r="AN35" s="1174"/>
      <c r="AO35" s="293">
        <v>43124</v>
      </c>
      <c r="AP35" s="293">
        <v>13835</v>
      </c>
      <c r="AQ35" s="294">
        <v>31105</v>
      </c>
      <c r="AR35" s="295">
        <v>-55.5</v>
      </c>
    </row>
    <row r="36" spans="1:46" ht="27" customHeight="1" x14ac:dyDescent="0.2">
      <c r="A36" s="249"/>
      <c r="AK36" s="1172" t="s">
        <v>522</v>
      </c>
      <c r="AL36" s="1173"/>
      <c r="AM36" s="1173"/>
      <c r="AN36" s="1174"/>
      <c r="AO36" s="293">
        <v>1158</v>
      </c>
      <c r="AP36" s="293">
        <v>372</v>
      </c>
      <c r="AQ36" s="294">
        <v>3257</v>
      </c>
      <c r="AR36" s="295">
        <v>-88.6</v>
      </c>
    </row>
    <row r="37" spans="1:46" ht="13.5" customHeight="1" x14ac:dyDescent="0.2">
      <c r="A37" s="249"/>
      <c r="AK37" s="1172" t="s">
        <v>523</v>
      </c>
      <c r="AL37" s="1173"/>
      <c r="AM37" s="1173"/>
      <c r="AN37" s="1174"/>
      <c r="AO37" s="293">
        <v>19790</v>
      </c>
      <c r="AP37" s="293">
        <v>6349</v>
      </c>
      <c r="AQ37" s="294">
        <v>1590</v>
      </c>
      <c r="AR37" s="295">
        <v>299.3</v>
      </c>
    </row>
    <row r="38" spans="1:46" ht="27" customHeight="1" x14ac:dyDescent="0.2">
      <c r="A38" s="249"/>
      <c r="AK38" s="1175" t="s">
        <v>524</v>
      </c>
      <c r="AL38" s="1176"/>
      <c r="AM38" s="1176"/>
      <c r="AN38" s="1177"/>
      <c r="AO38" s="296" t="s">
        <v>504</v>
      </c>
      <c r="AP38" s="296" t="s">
        <v>504</v>
      </c>
      <c r="AQ38" s="297">
        <v>20</v>
      </c>
      <c r="AR38" s="285" t="s">
        <v>504</v>
      </c>
      <c r="AS38" s="292"/>
    </row>
    <row r="39" spans="1:46" ht="13.2" x14ac:dyDescent="0.2">
      <c r="A39" s="249"/>
      <c r="AK39" s="1175" t="s">
        <v>525</v>
      </c>
      <c r="AL39" s="1176"/>
      <c r="AM39" s="1176"/>
      <c r="AN39" s="1177"/>
      <c r="AO39" s="293">
        <v>-12121</v>
      </c>
      <c r="AP39" s="293">
        <v>-3889</v>
      </c>
      <c r="AQ39" s="294">
        <v>-7358</v>
      </c>
      <c r="AR39" s="295">
        <v>-47.1</v>
      </c>
      <c r="AS39" s="292"/>
    </row>
    <row r="40" spans="1:46" ht="27" customHeight="1" x14ac:dyDescent="0.2">
      <c r="A40" s="249"/>
      <c r="AK40" s="1172" t="s">
        <v>526</v>
      </c>
      <c r="AL40" s="1173"/>
      <c r="AM40" s="1173"/>
      <c r="AN40" s="1174"/>
      <c r="AO40" s="293">
        <v>-340468</v>
      </c>
      <c r="AP40" s="293">
        <v>-109229</v>
      </c>
      <c r="AQ40" s="294">
        <v>-130450</v>
      </c>
      <c r="AR40" s="295">
        <v>-16.3</v>
      </c>
      <c r="AS40" s="292"/>
    </row>
    <row r="41" spans="1:46" ht="13.2" x14ac:dyDescent="0.2">
      <c r="A41" s="249"/>
      <c r="AK41" s="1178" t="s">
        <v>295</v>
      </c>
      <c r="AL41" s="1179"/>
      <c r="AM41" s="1179"/>
      <c r="AN41" s="1180"/>
      <c r="AO41" s="293">
        <v>164853</v>
      </c>
      <c r="AP41" s="293">
        <v>52888</v>
      </c>
      <c r="AQ41" s="294">
        <v>52112</v>
      </c>
      <c r="AR41" s="295">
        <v>1.5</v>
      </c>
      <c r="AS41" s="292"/>
    </row>
    <row r="42" spans="1:46" ht="13.2" x14ac:dyDescent="0.2">
      <c r="A42" s="249"/>
      <c r="AK42" s="298" t="s">
        <v>527</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25" customHeight="1" x14ac:dyDescent="0.2">
      <c r="A47" s="302" t="s">
        <v>528</v>
      </c>
    </row>
    <row r="48" spans="1:46" ht="13.2" x14ac:dyDescent="0.2">
      <c r="A48" s="249"/>
      <c r="AK48" s="303" t="s">
        <v>529</v>
      </c>
      <c r="AL48" s="303"/>
      <c r="AM48" s="303"/>
      <c r="AN48" s="303"/>
      <c r="AO48" s="303"/>
      <c r="AP48" s="303"/>
      <c r="AQ48" s="304"/>
      <c r="AR48" s="303"/>
    </row>
    <row r="49" spans="1:44" ht="13.5" customHeight="1" x14ac:dyDescent="0.2">
      <c r="A49" s="249"/>
      <c r="AK49" s="305"/>
      <c r="AL49" s="306"/>
      <c r="AM49" s="1167" t="s">
        <v>496</v>
      </c>
      <c r="AN49" s="1169" t="s">
        <v>530</v>
      </c>
      <c r="AO49" s="1170"/>
      <c r="AP49" s="1170"/>
      <c r="AQ49" s="1170"/>
      <c r="AR49" s="1171"/>
    </row>
    <row r="50" spans="1:44" ht="13.2" x14ac:dyDescent="0.2">
      <c r="A50" s="249"/>
      <c r="AK50" s="307"/>
      <c r="AL50" s="308"/>
      <c r="AM50" s="1168"/>
      <c r="AN50" s="309" t="s">
        <v>531</v>
      </c>
      <c r="AO50" s="310" t="s">
        <v>532</v>
      </c>
      <c r="AP50" s="311" t="s">
        <v>533</v>
      </c>
      <c r="AQ50" s="312" t="s">
        <v>534</v>
      </c>
      <c r="AR50" s="313" t="s">
        <v>535</v>
      </c>
    </row>
    <row r="51" spans="1:44" ht="13.2" x14ac:dyDescent="0.2">
      <c r="A51" s="249"/>
      <c r="AK51" s="305" t="s">
        <v>536</v>
      </c>
      <c r="AL51" s="306"/>
      <c r="AM51" s="314">
        <v>3741828</v>
      </c>
      <c r="AN51" s="315">
        <v>1059108</v>
      </c>
      <c r="AO51" s="316">
        <v>11.9</v>
      </c>
      <c r="AP51" s="317">
        <v>291173</v>
      </c>
      <c r="AQ51" s="318">
        <v>-0.3</v>
      </c>
      <c r="AR51" s="319">
        <v>12.2</v>
      </c>
    </row>
    <row r="52" spans="1:44" ht="13.2" x14ac:dyDescent="0.2">
      <c r="A52" s="249"/>
      <c r="AK52" s="320"/>
      <c r="AL52" s="321" t="s">
        <v>537</v>
      </c>
      <c r="AM52" s="322">
        <v>133285</v>
      </c>
      <c r="AN52" s="323">
        <v>37726</v>
      </c>
      <c r="AO52" s="324">
        <v>-70</v>
      </c>
      <c r="AP52" s="325">
        <v>119071</v>
      </c>
      <c r="AQ52" s="326">
        <v>-6.7</v>
      </c>
      <c r="AR52" s="327">
        <v>-63.3</v>
      </c>
    </row>
    <row r="53" spans="1:44" ht="13.2" x14ac:dyDescent="0.2">
      <c r="A53" s="249"/>
      <c r="AK53" s="305" t="s">
        <v>538</v>
      </c>
      <c r="AL53" s="306"/>
      <c r="AM53" s="314">
        <v>1378415</v>
      </c>
      <c r="AN53" s="315">
        <v>401870</v>
      </c>
      <c r="AO53" s="316">
        <v>-62.1</v>
      </c>
      <c r="AP53" s="317">
        <v>271581</v>
      </c>
      <c r="AQ53" s="318">
        <v>-6.7</v>
      </c>
      <c r="AR53" s="319">
        <v>-55.4</v>
      </c>
    </row>
    <row r="54" spans="1:44" ht="13.2" x14ac:dyDescent="0.2">
      <c r="A54" s="249"/>
      <c r="AK54" s="320"/>
      <c r="AL54" s="321" t="s">
        <v>537</v>
      </c>
      <c r="AM54" s="322">
        <v>384989</v>
      </c>
      <c r="AN54" s="323">
        <v>112242</v>
      </c>
      <c r="AO54" s="324">
        <v>197.5</v>
      </c>
      <c r="AP54" s="325">
        <v>117844</v>
      </c>
      <c r="AQ54" s="326">
        <v>-1</v>
      </c>
      <c r="AR54" s="327">
        <v>198.5</v>
      </c>
    </row>
    <row r="55" spans="1:44" ht="13.2" x14ac:dyDescent="0.2">
      <c r="A55" s="249"/>
      <c r="AK55" s="305" t="s">
        <v>539</v>
      </c>
      <c r="AL55" s="306"/>
      <c r="AM55" s="314">
        <v>1509898</v>
      </c>
      <c r="AN55" s="315">
        <v>455749</v>
      </c>
      <c r="AO55" s="316">
        <v>13.4</v>
      </c>
      <c r="AP55" s="317">
        <v>268375</v>
      </c>
      <c r="AQ55" s="318">
        <v>-1.2</v>
      </c>
      <c r="AR55" s="319">
        <v>14.6</v>
      </c>
    </row>
    <row r="56" spans="1:44" ht="13.2" x14ac:dyDescent="0.2">
      <c r="A56" s="249"/>
      <c r="AK56" s="320"/>
      <c r="AL56" s="321" t="s">
        <v>537</v>
      </c>
      <c r="AM56" s="322">
        <v>566794</v>
      </c>
      <c r="AN56" s="323">
        <v>171082</v>
      </c>
      <c r="AO56" s="324">
        <v>52.4</v>
      </c>
      <c r="AP56" s="325">
        <v>119602</v>
      </c>
      <c r="AQ56" s="326">
        <v>1.5</v>
      </c>
      <c r="AR56" s="327">
        <v>50.9</v>
      </c>
    </row>
    <row r="57" spans="1:44" ht="13.2" x14ac:dyDescent="0.2">
      <c r="A57" s="249"/>
      <c r="AK57" s="305" t="s">
        <v>540</v>
      </c>
      <c r="AL57" s="306"/>
      <c r="AM57" s="314">
        <v>3081924</v>
      </c>
      <c r="AN57" s="315">
        <v>965213</v>
      </c>
      <c r="AO57" s="316">
        <v>111.8</v>
      </c>
      <c r="AP57" s="317">
        <v>301035</v>
      </c>
      <c r="AQ57" s="318">
        <v>12.2</v>
      </c>
      <c r="AR57" s="319">
        <v>99.6</v>
      </c>
    </row>
    <row r="58" spans="1:44" ht="13.2" x14ac:dyDescent="0.2">
      <c r="A58" s="249"/>
      <c r="AK58" s="320"/>
      <c r="AL58" s="321" t="s">
        <v>537</v>
      </c>
      <c r="AM58" s="322">
        <v>1170648</v>
      </c>
      <c r="AN58" s="323">
        <v>366630</v>
      </c>
      <c r="AO58" s="324">
        <v>114.3</v>
      </c>
      <c r="AP58" s="325">
        <v>154376</v>
      </c>
      <c r="AQ58" s="326">
        <v>29.1</v>
      </c>
      <c r="AR58" s="327">
        <v>85.2</v>
      </c>
    </row>
    <row r="59" spans="1:44" ht="13.2" x14ac:dyDescent="0.2">
      <c r="A59" s="249"/>
      <c r="AK59" s="305" t="s">
        <v>541</v>
      </c>
      <c r="AL59" s="306"/>
      <c r="AM59" s="314">
        <v>935793</v>
      </c>
      <c r="AN59" s="315">
        <v>300222</v>
      </c>
      <c r="AO59" s="316">
        <v>-68.900000000000006</v>
      </c>
      <c r="AP59" s="317">
        <v>277467</v>
      </c>
      <c r="AQ59" s="318">
        <v>-7.8</v>
      </c>
      <c r="AR59" s="319">
        <v>-61.1</v>
      </c>
    </row>
    <row r="60" spans="1:44" ht="13.2" x14ac:dyDescent="0.2">
      <c r="A60" s="249"/>
      <c r="AK60" s="320"/>
      <c r="AL60" s="321" t="s">
        <v>537</v>
      </c>
      <c r="AM60" s="322">
        <v>393233</v>
      </c>
      <c r="AN60" s="323">
        <v>126158</v>
      </c>
      <c r="AO60" s="324">
        <v>-65.599999999999994</v>
      </c>
      <c r="AP60" s="325">
        <v>128378</v>
      </c>
      <c r="AQ60" s="326">
        <v>-16.8</v>
      </c>
      <c r="AR60" s="327">
        <v>-48.8</v>
      </c>
    </row>
    <row r="61" spans="1:44" ht="13.2" x14ac:dyDescent="0.2">
      <c r="A61" s="249"/>
      <c r="AK61" s="305" t="s">
        <v>542</v>
      </c>
      <c r="AL61" s="328"/>
      <c r="AM61" s="314">
        <v>2129572</v>
      </c>
      <c r="AN61" s="315">
        <v>636432</v>
      </c>
      <c r="AO61" s="316">
        <v>1.2</v>
      </c>
      <c r="AP61" s="317">
        <v>281926</v>
      </c>
      <c r="AQ61" s="329">
        <v>-0.8</v>
      </c>
      <c r="AR61" s="319">
        <v>2</v>
      </c>
    </row>
    <row r="62" spans="1:44" ht="13.2" x14ac:dyDescent="0.2">
      <c r="A62" s="249"/>
      <c r="AK62" s="320"/>
      <c r="AL62" s="321" t="s">
        <v>537</v>
      </c>
      <c r="AM62" s="322">
        <v>529790</v>
      </c>
      <c r="AN62" s="323">
        <v>162768</v>
      </c>
      <c r="AO62" s="324">
        <v>45.7</v>
      </c>
      <c r="AP62" s="325">
        <v>127854</v>
      </c>
      <c r="AQ62" s="326">
        <v>1.2</v>
      </c>
      <c r="AR62" s="327">
        <v>44.5</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YHy0lUEebQ29UKCR+RCq5ujNnyjheiM0M+LE5HuQTIgckCY+1JTR/GUfxBAfy+3G8q9sTy1zx5rcO5k9YDZSCA==" saltValue="PJi6IXvApKnaEWcsMtmj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4" customWidth="1"/>
    <col min="126" max="16384" width="9" style="243" hidden="1"/>
  </cols>
  <sheetData>
    <row r="1" spans="2:125"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3"/>
      <c r="DT94" s="243"/>
      <c r="DU94" s="243"/>
    </row>
    <row r="95" spans="116:125" ht="13.5" customHeight="1" x14ac:dyDescent="0.2">
      <c r="DU95" s="24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544</v>
      </c>
    </row>
    <row r="121" spans="125:125" ht="13.5" hidden="1" customHeight="1" x14ac:dyDescent="0.2">
      <c r="DU121" s="243"/>
    </row>
  </sheetData>
  <sheetProtection algorithmName="SHA-512" hashValue="zfwvqoqhsdKZ1k5KPUgxk2ya6HTsnQ8mGaVYavZdmLyqUtorzdzcn3imiIXy0odm6vDovIRkNuQlfnQm2IRu/A==" saltValue="C8iym1vgqx+i8wHxQiRG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4" customWidth="1"/>
    <col min="126" max="142" width="0" style="243" hidden="1" customWidth="1"/>
    <col min="143"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545</v>
      </c>
    </row>
  </sheetData>
  <sheetProtection algorithmName="SHA-512" hashValue="zuI1AWa7mtmkthOGPB257QK/BlvXVbccpfYH1c+jsFKpKOIm3BXuol+gCO+9n6DskG2VF43G2+XNWIYkJYqt/Q==" saltValue="G5IAPbzJCDM/GX+0nia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2">
      <c r="B47" s="10"/>
      <c r="C47" s="1181" t="s">
        <v>3</v>
      </c>
      <c r="D47" s="1181"/>
      <c r="E47" s="1182"/>
      <c r="F47" s="11">
        <v>131.21</v>
      </c>
      <c r="G47" s="12">
        <v>101.01</v>
      </c>
      <c r="H47" s="12">
        <v>89.42</v>
      </c>
      <c r="I47" s="12">
        <v>89.54</v>
      </c>
      <c r="J47" s="13">
        <v>98.55</v>
      </c>
    </row>
    <row r="48" spans="2:10" ht="57.75" customHeight="1" x14ac:dyDescent="0.2">
      <c r="B48" s="14"/>
      <c r="C48" s="1183" t="s">
        <v>4</v>
      </c>
      <c r="D48" s="1183"/>
      <c r="E48" s="1184"/>
      <c r="F48" s="15">
        <v>19.04</v>
      </c>
      <c r="G48" s="16">
        <v>12.45</v>
      </c>
      <c r="H48" s="16">
        <v>12.56</v>
      </c>
      <c r="I48" s="16">
        <v>25.57</v>
      </c>
      <c r="J48" s="17">
        <v>6.49</v>
      </c>
    </row>
    <row r="49" spans="2:10" ht="57.75" customHeight="1" thickBot="1" x14ac:dyDescent="0.25">
      <c r="B49" s="18"/>
      <c r="C49" s="1185" t="s">
        <v>5</v>
      </c>
      <c r="D49" s="1185"/>
      <c r="E49" s="1186"/>
      <c r="F49" s="19" t="s">
        <v>551</v>
      </c>
      <c r="G49" s="20" t="s">
        <v>552</v>
      </c>
      <c r="H49" s="20" t="s">
        <v>553</v>
      </c>
      <c r="I49" s="20">
        <v>16.82</v>
      </c>
      <c r="J49" s="21" t="s">
        <v>554</v>
      </c>
    </row>
    <row r="50" spans="2:10" ht="13.2" x14ac:dyDescent="0.2"/>
  </sheetData>
  <sheetProtection algorithmName="SHA-512" hashValue="BLHCznQ5oThmvqnaXPBpoHgjh7pXoWR10qQSyCMXANeQhXcZXAMDleI5MS6XxYXwIS4ntp0GSu4uMUEt4yo8Rg==" saltValue="RiU9sE2fT/o71bXzpkFI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2023-02-20T03:48:21Z</dcterms:created>
  <dcterms:modified xsi:type="dcterms:W3CDTF">2023-10-19T06:24:18Z</dcterms:modified>
  <cp:category/>
</cp:coreProperties>
</file>