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Share1\06_地域整備課\01_道路・上下水班\10_職員データ\金澤佑輝\01_水道系\調査・回答系\R1年度\公営企業に係る経営比較分析表（平成30年度決算）の分析等について\"/>
    </mc:Choice>
  </mc:AlternateContent>
  <xr:revisionPtr revIDLastSave="0" documentId="13_ncr:1_{0474743D-7CAA-4DE4-8E0B-8409B0BF01BB}" xr6:coauthVersionLast="43" xr6:coauthVersionMax="43" xr10:uidLastSave="{00000000-0000-0000-0000-000000000000}"/>
  <workbookProtection workbookAlgorithmName="SHA-512" workbookHashValue="aa6pZmbOykG7yrIR9rEDDJgbkrh+7yuA9IkIe1J9KAtpBStyAk/ToG6DrIVAmxuNRfcMC3RSmtAjI1X+xqREQw==" workbookSaltValue="qr3WMLaJmDrZxFjZuffQ5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AD8" i="4" s="1"/>
  <c r="L6" i="5"/>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W8" i="4"/>
  <c r="P8" i="4"/>
  <c r="I8" i="4"/>
  <c r="B8"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<sst xmlns="http://schemas.openxmlformats.org/spreadsheetml/2006/main" count="225" uniqueCount="112">
  <si>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</si>
  <si>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</si>
  <si>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</si>
  <si>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</si>
  <si>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</si>
  <si>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</si>
  <si>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</si>
  <si>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</si>
  <si>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</si>
  <si>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</si>
  <si>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</si>
  <si>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</si>
  <si>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</si>
  <si>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</si>
  <si>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</si>
  <si>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</si>
  <si>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</si>
  <si>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</si>
  <si>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</si>
  <si>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</si>
  <si>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</si>
  <si>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</si>
  <si>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</si>
  <si>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</si>
  <si>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</si>
  <si>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</si>
  <si>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</si>
  <si>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</si>
  <si>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</si>
  <si>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</si>
  <si>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</si>
  <si>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</si>
  <si>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</si>
  <si>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</si>
  <si>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</si>
  <si>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</si>
  <si>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</si>
  <si>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</si>
  <si>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</si>
  <si>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</si>
  <si>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</si>
  <si>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</si>
  <si>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</si>
  <si>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</si>
  <si>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</si>
  <si>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</si>
  <si>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</si>
  <si>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</si>
  <si>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</si>
  <si>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</si>
  <si>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</si>
  <si>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</si>
  <si>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</si>
  <si>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</si>
  <si>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</si>
  <si>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</si>
  <si>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</si>
  <si>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</si>
  <si>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</si>
  <si>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</si>
  <si>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</si>
  <si>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</si>
  <si>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</si>
  <si>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</si>
  <si>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</si>
  <si>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</si>
  <si>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</si>
  <si>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</si>
  <si>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</si>
  <si>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</si>
  <si>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</si>
  <si>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</si>
  <si>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</si>
  <si>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</si>
  <si>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</si>
  <si>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</si>
  <si>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</si>
  <si>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</si>
  <si>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</si>
  <si>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</si>
  <si>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</si>
  <si>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</si>
  <si>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</si>
  <si>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</si>
  <si>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</si>
  <si>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</si>
  <si>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</si>
  <si>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</si>
  <si>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</si>
  <si>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</si>
  <si>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</si>
  <si>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</si>
  <si>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</si>
  <si>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</si>
  <si>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</si>
  <si>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</si>
  <si>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田野畑村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</si>
  <si>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</si>
  <si>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</si>
  <si>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</si>
  <si>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</si>
  <si>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</si>
  <si>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</si>
  <si>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</si>
  <si>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</si>
  <si>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</si>
  <si>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</si>
  <si>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</si>
  <si>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</si>
  <si>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簡易水道は、収益的収支比率は類似団体の平均より高い状況で、企業債残高対給水収益比率は類似団体の平均より低く、料金回収率も類似団体の平均より高く、いずれも平均より良い状況にある。給水原価は類似団体の平均と近い値となっている。収益的収支比率が100％に満たないことから、給水料金の見直し等も考慮の上、経営の改善を図っていきたい。
　また、施設利用率は平均より低いが、小規模施設で、利用量の変動に対応しているもので、現状で問題がない。有収率は平均より低くなっていることから、漏水等の修繕を行っていくとともに、計画的に管路更新に努めていきたい。</t>
    <rPh sb="1" eb="2">
      <t>トウ</t>
    </rPh>
    <rPh sb="2" eb="6">
      <t>カンイスイドウ</t>
    </rPh>
    <rPh sb="90" eb="92">
      <t>キュウスイ</t>
    </rPh>
    <rPh sb="92" eb="94">
      <t>ゲンカ</t>
    </rPh>
    <rPh sb="103" eb="104">
      <t>チカ</t>
    </rPh>
    <rPh sb="105" eb="106">
      <t>アタイ</t>
    </rPh>
    <rPh sb="126" eb="127">
      <t>ミ</t>
    </rPh>
    <phoneticPr fontId="4"/>
  </si>
  <si>
    <t>　管路更新率は導水管・配水管等の整備工事を行っているため、類似団体の平均より大幅に高い率となっている。
　管路は古いものが多く、更新時期を迎えている状況であることから、今後も管路更新を計画的に進めていきたい。</t>
    <rPh sb="1" eb="3">
      <t>カンロ</t>
    </rPh>
    <rPh sb="3" eb="5">
      <t>コウシン</t>
    </rPh>
    <rPh sb="5" eb="6">
      <t>リツ</t>
    </rPh>
    <rPh sb="7" eb="10">
      <t>ドウスイカン</t>
    </rPh>
    <rPh sb="11" eb="14">
      <t>ハイスイカン</t>
    </rPh>
    <rPh sb="14" eb="15">
      <t>トウ</t>
    </rPh>
    <rPh sb="16" eb="18">
      <t>セイビ</t>
    </rPh>
    <rPh sb="18" eb="20">
      <t>コウジ</t>
    </rPh>
    <rPh sb="21" eb="22">
      <t>オコナ</t>
    </rPh>
    <rPh sb="38" eb="40">
      <t>オオハバ</t>
    </rPh>
    <rPh sb="41" eb="42">
      <t>タカ</t>
    </rPh>
    <rPh sb="43" eb="44">
      <t>リツ</t>
    </rPh>
    <phoneticPr fontId="4"/>
  </si>
  <si>
    <t>　当簡易水道は、有収率が低いことから、漏水等の修繕、計画的な管路更新により、有収率の向上を図るとともに、給水料金等の見直し等も考慮の上、経営の安定化を図っていきたい。
　また、経営戦略の策定においては、令和元年度中の完成を目指すこととする。さらに、野田村・普代村と合同で経営戦略の策定に向けての勉強会を実施したことから、今後とも県・近隣市町村との情報共有を活発に行いたい。</t>
    <rPh sb="88" eb="92">
      <t>ケイエイセンリャク</t>
    </rPh>
    <rPh sb="101" eb="106">
      <t>レイワガンネンド</t>
    </rPh>
    <rPh sb="106" eb="107">
      <t>チュウ</t>
    </rPh>
    <rPh sb="108" eb="110">
      <t>カンセイ</t>
    </rPh>
    <rPh sb="111" eb="113">
      <t>メザ</t>
    </rPh>
    <rPh sb="132" eb="134">
      <t>ゴウドウ</t>
    </rPh>
    <rPh sb="143" eb="144">
      <t>ム</t>
    </rPh>
    <rPh sb="160" eb="162">
      <t>コンゴ</t>
    </rPh>
    <rPh sb="164" eb="165">
      <t>ケン</t>
    </rPh>
    <rPh sb="166" eb="171">
      <t>キンリンシチョウソン</t>
    </rPh>
    <rPh sb="173" eb="177">
      <t>ジョウホウキョウユウ</t>
    </rPh>
    <rPh sb="178" eb="180">
      <t>カッパツ</t>
    </rPh>
    <rPh sb="181" eb="1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</si>
</sst>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1.1000000000000001</c:v>
                </c:pt>
                <c:pt idx="3" formatCode="#,##0.00;&quot;△&quot;#,##0.00;&quot;-&quot;">
                  <c:v>0.44</c:v>
                </c:pt>
                <c:pt idx="4" formatCode="#,##0.00;&quot;△&quot;#,##0.00;&quot;-&quot;">
                  <c:v>1.91</c:v>
                </c:pt>
              </c:numCache>
            </c:numRef>
          </c:val>
          <c:extLst>
            <c:ext xmlns:c16="http://schemas.microsoft.com/office/drawing/2014/chart" uri="{C3380CC4-5D6E-409C-BE32-E72D297353CC}">
              <c16:uniqueId val="{00000000-DD58-46A0-927A-D60FB18AA1A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DD58-46A0-927A-D60FB18AA1A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42.06</c:v>
                </c:pt>
                <c:pt idx="1">
                  <c:v>43.36</c:v>
                </c:pt>
                <c:pt idx="2">
                  <c:v>39.44</c:v>
                </c:pt>
                <c:pt idx="3">
                  <c:v>39.450000000000003</c:v>
                </c:pt>
                <c:pt idx="4">
                  <c:v>42</c:v>
                </c:pt>
              </c:numCache>
            </c:numRef>
          </c:val>
          <c:extLst>
            <c:ext xmlns:c16="http://schemas.microsoft.com/office/drawing/2014/chart" uri="{C3380CC4-5D6E-409C-BE32-E72D297353CC}">
              <c16:uniqueId val="{00000000-1C76-4156-9EB1-6B68A8675F3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1C76-4156-9EB1-6B68A8675F3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58.37</c:v>
                </c:pt>
                <c:pt idx="1">
                  <c:v>60.47</c:v>
                </c:pt>
                <c:pt idx="2">
                  <c:v>67.2</c:v>
                </c:pt>
                <c:pt idx="3">
                  <c:v>67.67</c:v>
                </c:pt>
                <c:pt idx="4">
                  <c:v>61.71</c:v>
                </c:pt>
              </c:numCache>
            </c:numRef>
          </c:val>
          <c:extLst>
            <c:ext xmlns:c16="http://schemas.microsoft.com/office/drawing/2014/chart" uri="{C3380CC4-5D6E-409C-BE32-E72D297353CC}">
              <c16:uniqueId val="{00000000-A08B-4637-A4A7-01A866A7B67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A08B-4637-A4A7-01A866A7B67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83.25</c:v>
                </c:pt>
                <c:pt idx="1">
                  <c:v>86.29</c:v>
                </c:pt>
                <c:pt idx="2">
                  <c:v>102.49</c:v>
                </c:pt>
                <c:pt idx="3">
                  <c:v>87.72</c:v>
                </c:pt>
                <c:pt idx="4">
                  <c:v>85.17</c:v>
                </c:pt>
              </c:numCache>
            </c:numRef>
          </c:val>
          <c:extLst>
            <c:ext xmlns:c16="http://schemas.microsoft.com/office/drawing/2014/chart" uri="{C3380CC4-5D6E-409C-BE32-E72D297353CC}">
              <c16:uniqueId val="{00000000-8038-4DCB-B062-9C93A9231BE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8038-4DCB-B062-9C93A9231BE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A-43C7-81D6-40D5C43C3B8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A-43C7-81D6-40D5C43C3B8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E8-46FB-9387-32B4266CA55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E8-46FB-9387-32B4266CA55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C-4E67-8593-B83AC10A0AE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C-4E67-8593-B83AC10A0AE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56-47E7-879E-F7784EA2136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56-47E7-879E-F7784EA2136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517.52</c:v>
                </c:pt>
                <c:pt idx="1">
                  <c:v>550.53</c:v>
                </c:pt>
                <c:pt idx="2">
                  <c:v>630.76</c:v>
                </c:pt>
                <c:pt idx="3">
                  <c:v>632.30999999999995</c:v>
                </c:pt>
                <c:pt idx="4">
                  <c:v>695</c:v>
                </c:pt>
              </c:numCache>
            </c:numRef>
          </c:val>
          <c:extLst>
            <c:ext xmlns:c16="http://schemas.microsoft.com/office/drawing/2014/chart" uri="{C3380CC4-5D6E-409C-BE32-E72D297353CC}">
              <c16:uniqueId val="{00000000-37DA-47BF-89C4-673D62C8A05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37DA-47BF-89C4-673D62C8A05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67.209999999999994</c:v>
                </c:pt>
                <c:pt idx="1">
                  <c:v>73.86</c:v>
                </c:pt>
                <c:pt idx="2">
                  <c:v>75.52</c:v>
                </c:pt>
                <c:pt idx="3">
                  <c:v>70.23</c:v>
                </c:pt>
                <c:pt idx="4">
                  <c:v>77.05</c:v>
                </c:pt>
              </c:numCache>
            </c:numRef>
          </c:val>
          <c:extLst>
            <c:ext xmlns:c16="http://schemas.microsoft.com/office/drawing/2014/chart" uri="{C3380CC4-5D6E-409C-BE32-E72D297353CC}">
              <c16:uniqueId val="{00000000-E8B9-4675-B104-75A78CD5B14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E8B9-4675-B104-75A78CD5B14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326.87</c:v>
                </c:pt>
                <c:pt idx="1">
                  <c:v>304.89</c:v>
                </c:pt>
                <c:pt idx="2">
                  <c:v>297.31</c:v>
                </c:pt>
                <c:pt idx="3">
                  <c:v>320.74</c:v>
                </c:pt>
                <c:pt idx="4">
                  <c:v>295.62</c:v>
                </c:pt>
              </c:numCache>
            </c:numRef>
          </c:val>
          <c:extLst>
            <c:ext xmlns:c16="http://schemas.microsoft.com/office/drawing/2014/chart" uri="{C3380CC4-5D6E-409C-BE32-E72D297353CC}">
              <c16:uniqueId val="{00000000-B836-46B1-9358-EF108883B2F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B836-46B1-9358-EF108883B2F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AY58" sqref="AY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田野畑村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3430</v>
      </c>
      <c r="AM8" s="50"/>
      <c r="AN8" s="50"/>
      <c r="AO8" s="50"/>
      <c r="AP8" s="50"/>
      <c r="AQ8" s="50"/>
      <c r="AR8" s="50"/>
      <c r="AS8" s="50"/>
      <c r="AT8" s="46">
        <f>データ!$S$6</f>
        <v>156.19</v>
      </c>
      <c r="AU8" s="46"/>
      <c r="AV8" s="46"/>
      <c r="AW8" s="46"/>
      <c r="AX8" s="46"/>
      <c r="AY8" s="46"/>
      <c r="AZ8" s="46"/>
      <c r="BA8" s="46"/>
      <c r="BB8" s="46">
        <f>データ!$T$6</f>
        <v>21.96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77.44</v>
      </c>
      <c r="Q10" s="46"/>
      <c r="R10" s="46"/>
      <c r="S10" s="46"/>
      <c r="T10" s="46"/>
      <c r="U10" s="46"/>
      <c r="V10" s="46"/>
      <c r="W10" s="50">
        <f>データ!$Q$6</f>
        <v>3560</v>
      </c>
      <c r="X10" s="50"/>
      <c r="Y10" s="50"/>
      <c r="Z10" s="50"/>
      <c r="AA10" s="50"/>
      <c r="AB10" s="50"/>
      <c r="AC10" s="50"/>
      <c r="AD10" s="2"/>
      <c r="AE10" s="2"/>
      <c r="AF10" s="2"/>
      <c r="AG10" s="2"/>
      <c r="AH10" s="2"/>
      <c r="AI10" s="2"/>
      <c r="AJ10" s="2"/>
      <c r="AK10" s="2"/>
      <c r="AL10" s="50">
        <f>データ!$U$6</f>
        <v>2609</v>
      </c>
      <c r="AM10" s="50"/>
      <c r="AN10" s="50"/>
      <c r="AO10" s="50"/>
      <c r="AP10" s="50"/>
      <c r="AQ10" s="50"/>
      <c r="AR10" s="50"/>
      <c r="AS10" s="50"/>
      <c r="AT10" s="46">
        <f>データ!$V$6</f>
        <v>17.3</v>
      </c>
      <c r="AU10" s="46"/>
      <c r="AV10" s="46"/>
      <c r="AW10" s="46"/>
      <c r="AX10" s="46"/>
      <c r="AY10" s="46"/>
      <c r="AZ10" s="46"/>
      <c r="BA10" s="46"/>
      <c r="BB10" s="46">
        <f>データ!$W$6</f>
        <v>150.81</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v++beUN6mnw8QYzpXQP7ZwEK86N8TeRECpFNRS94smDnSHfyCV05GL22h9Iv82TtUj7ny2IXGkL73Z/ylxCD5A==" saltValue="sVoJDCQuaJf0j4i9XQZhz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34843</v>
      </c>
      <c r="D6" s="34">
        <f t="shared" si="3"/>
        <v>47</v>
      </c>
      <c r="E6" s="34">
        <f t="shared" si="3"/>
        <v>1</v>
      </c>
      <c r="F6" s="34">
        <f t="shared" si="3"/>
        <v>0</v>
      </c>
      <c r="G6" s="34">
        <f t="shared" si="3"/>
        <v>0</v>
      </c>
      <c r="H6" s="34" t="str">
        <f t="shared" si="3"/>
        <v>岩手県　田野畑村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77.44</v>
      </c>
      <c r="Q6" s="35">
        <f t="shared" si="3"/>
        <v>3560</v>
      </c>
      <c r="R6" s="35">
        <f t="shared" si="3"/>
        <v>3430</v>
      </c>
      <c r="S6" s="35">
        <f t="shared" si="3"/>
        <v>156.19</v>
      </c>
      <c r="T6" s="35">
        <f t="shared" si="3"/>
        <v>21.96</v>
      </c>
      <c r="U6" s="35">
        <f t="shared" si="3"/>
        <v>2609</v>
      </c>
      <c r="V6" s="35">
        <f t="shared" si="3"/>
        <v>17.3</v>
      </c>
      <c r="W6" s="35">
        <f t="shared" si="3"/>
        <v>150.81</v>
      </c>
      <c r="X6" s="36">
        <f>IF(X7="",NA(),X7)</f>
        <v>83.25</v>
      </c>
      <c r="Y6" s="36">
        <f t="shared" ref="Y6:AG6" si="4">IF(Y7="",NA(),Y7)</f>
        <v>86.29</v>
      </c>
      <c r="Z6" s="36">
        <f t="shared" si="4"/>
        <v>102.49</v>
      </c>
      <c r="AA6" s="36">
        <f t="shared" si="4"/>
        <v>87.72</v>
      </c>
      <c r="AB6" s="36">
        <f t="shared" si="4"/>
        <v>85.17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517.52</v>
      </c>
      <c r="BF6" s="36">
        <f t="shared" ref="BF6:BN6" si="7">IF(BF7="",NA(),BF7)</f>
        <v>550.53</v>
      </c>
      <c r="BG6" s="36">
        <f t="shared" si="7"/>
        <v>630.76</v>
      </c>
      <c r="BH6" s="36">
        <f t="shared" si="7"/>
        <v>632.30999999999995</v>
      </c>
      <c r="BI6" s="36">
        <f t="shared" si="7"/>
        <v>695</v>
      </c>
      <c r="BJ6" s="36">
        <f t="shared" si="7"/>
        <v>1125.69</v>
      </c>
      <c r="BK6" s="36">
        <f t="shared" si="7"/>
        <v>1134.67</v>
      </c>
      <c r="BL6" s="36">
        <f t="shared" si="7"/>
        <v>1144.79</v>
      </c>
      <c r="BM6" s="36">
        <f t="shared" si="7"/>
        <v>1061.58</v>
      </c>
      <c r="BN6" s="36">
        <f t="shared" si="7"/>
        <v>1007.7</v>
      </c>
      <c r="BO6" s="35" t="str">
        <f>IF(BO7="","",IF(BO7="-","【-】","【"&amp;SUBSTITUTE(TEXT(BO7,"#,##0.00"),"-","△")&amp;"】"))</f>
        <v>【1,074.14】</v>
      </c>
      <c r="BP6" s="36">
        <f>IF(BP7="",NA(),BP7)</f>
        <v>67.209999999999994</v>
      </c>
      <c r="BQ6" s="36">
        <f t="shared" ref="BQ6:BY6" si="8">IF(BQ7="",NA(),BQ7)</f>
        <v>73.86</v>
      </c>
      <c r="BR6" s="36">
        <f t="shared" si="8"/>
        <v>75.52</v>
      </c>
      <c r="BS6" s="36">
        <f t="shared" si="8"/>
        <v>70.23</v>
      </c>
      <c r="BT6" s="36">
        <f t="shared" si="8"/>
        <v>77.05</v>
      </c>
      <c r="BU6" s="36">
        <f t="shared" si="8"/>
        <v>46.48</v>
      </c>
      <c r="BV6" s="36">
        <f t="shared" si="8"/>
        <v>40.6</v>
      </c>
      <c r="BW6" s="36">
        <f t="shared" si="8"/>
        <v>56.04</v>
      </c>
      <c r="BX6" s="36">
        <f t="shared" si="8"/>
        <v>58.52</v>
      </c>
      <c r="BY6" s="36">
        <f t="shared" si="8"/>
        <v>59.22</v>
      </c>
      <c r="BZ6" s="35" t="str">
        <f>IF(BZ7="","",IF(BZ7="-","【-】","【"&amp;SUBSTITUTE(TEXT(BZ7,"#,##0.00"),"-","△")&amp;"】"))</f>
        <v>【54.36】</v>
      </c>
      <c r="CA6" s="36">
        <f>IF(CA7="",NA(),CA7)</f>
        <v>326.87</v>
      </c>
      <c r="CB6" s="36">
        <f t="shared" ref="CB6:CJ6" si="9">IF(CB7="",NA(),CB7)</f>
        <v>304.89</v>
      </c>
      <c r="CC6" s="36">
        <f t="shared" si="9"/>
        <v>297.31</v>
      </c>
      <c r="CD6" s="36">
        <f t="shared" si="9"/>
        <v>320.74</v>
      </c>
      <c r="CE6" s="36">
        <f t="shared" si="9"/>
        <v>295.62</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42.06</v>
      </c>
      <c r="CM6" s="36">
        <f t="shared" ref="CM6:CU6" si="10">IF(CM7="",NA(),CM7)</f>
        <v>43.36</v>
      </c>
      <c r="CN6" s="36">
        <f t="shared" si="10"/>
        <v>39.44</v>
      </c>
      <c r="CO6" s="36">
        <f t="shared" si="10"/>
        <v>39.450000000000003</v>
      </c>
      <c r="CP6" s="36">
        <f t="shared" si="10"/>
        <v>42</v>
      </c>
      <c r="CQ6" s="36">
        <f t="shared" si="10"/>
        <v>57.43</v>
      </c>
      <c r="CR6" s="36">
        <f t="shared" si="10"/>
        <v>57.29</v>
      </c>
      <c r="CS6" s="36">
        <f t="shared" si="10"/>
        <v>55.9</v>
      </c>
      <c r="CT6" s="36">
        <f t="shared" si="10"/>
        <v>57.3</v>
      </c>
      <c r="CU6" s="36">
        <f t="shared" si="10"/>
        <v>56.76</v>
      </c>
      <c r="CV6" s="35" t="str">
        <f>IF(CV7="","",IF(CV7="-","【-】","【"&amp;SUBSTITUTE(TEXT(CV7,"#,##0.00"),"-","△")&amp;"】"))</f>
        <v>【55.95】</v>
      </c>
      <c r="CW6" s="36">
        <f>IF(CW7="",NA(),CW7)</f>
        <v>58.37</v>
      </c>
      <c r="CX6" s="36">
        <f t="shared" ref="CX6:DF6" si="11">IF(CX7="",NA(),CX7)</f>
        <v>60.47</v>
      </c>
      <c r="CY6" s="36">
        <f t="shared" si="11"/>
        <v>67.2</v>
      </c>
      <c r="CZ6" s="36">
        <f t="shared" si="11"/>
        <v>67.67</v>
      </c>
      <c r="DA6" s="36">
        <f t="shared" si="11"/>
        <v>61.71</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1.1000000000000001</v>
      </c>
      <c r="EG6" s="36">
        <f t="shared" si="14"/>
        <v>0.44</v>
      </c>
      <c r="EH6" s="36">
        <f t="shared" si="14"/>
        <v>1.91</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34843</v>
      </c>
      <c r="D7" s="38">
        <v>47</v>
      </c>
      <c r="E7" s="38">
        <v>1</v>
      </c>
      <c r="F7" s="38">
        <v>0</v>
      </c>
      <c r="G7" s="38">
        <v>0</v>
      </c>
      <c r="H7" s="38" t="s">
        <v>96</v>
      </c>
      <c r="I7" s="38" t="s">
        <v>97</v>
      </c>
      <c r="J7" s="38" t="s">
        <v>98</v>
      </c>
      <c r="K7" s="38" t="s">
        <v>99</v>
      </c>
      <c r="L7" s="38" t="s">
        <v>100</v>
      </c>
      <c r="M7" s="38" t="s">
        <v>101</v>
      </c>
      <c r="N7" s="39" t="s">
        <v>102</v>
      </c>
      <c r="O7" s="39" t="s">
        <v>103</v>
      </c>
      <c r="P7" s="39">
        <v>77.44</v>
      </c>
      <c r="Q7" s="39">
        <v>3560</v>
      </c>
      <c r="R7" s="39">
        <v>3430</v>
      </c>
      <c r="S7" s="39">
        <v>156.19</v>
      </c>
      <c r="T7" s="39">
        <v>21.96</v>
      </c>
      <c r="U7" s="39">
        <v>2609</v>
      </c>
      <c r="V7" s="39">
        <v>17.3</v>
      </c>
      <c r="W7" s="39">
        <v>150.81</v>
      </c>
      <c r="X7" s="39">
        <v>83.25</v>
      </c>
      <c r="Y7" s="39">
        <v>86.29</v>
      </c>
      <c r="Z7" s="39">
        <v>102.49</v>
      </c>
      <c r="AA7" s="39">
        <v>87.72</v>
      </c>
      <c r="AB7" s="39">
        <v>85.17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517.52</v>
      </c>
      <c r="BF7" s="39">
        <v>550.53</v>
      </c>
      <c r="BG7" s="39">
        <v>630.76</v>
      </c>
      <c r="BH7" s="39">
        <v>632.30999999999995</v>
      </c>
      <c r="BI7" s="39">
        <v>695</v>
      </c>
      <c r="BJ7" s="39">
        <v>1125.69</v>
      </c>
      <c r="BK7" s="39">
        <v>1134.67</v>
      </c>
      <c r="BL7" s="39">
        <v>1144.79</v>
      </c>
      <c r="BM7" s="39">
        <v>1061.58</v>
      </c>
      <c r="BN7" s="39">
        <v>1007.7</v>
      </c>
      <c r="BO7" s="39">
        <v>1074.1400000000001</v>
      </c>
      <c r="BP7" s="39">
        <v>67.209999999999994</v>
      </c>
      <c r="BQ7" s="39">
        <v>73.86</v>
      </c>
      <c r="BR7" s="39">
        <v>75.52</v>
      </c>
      <c r="BS7" s="39">
        <v>70.23</v>
      </c>
      <c r="BT7" s="39">
        <v>77.05</v>
      </c>
      <c r="BU7" s="39">
        <v>46.48</v>
      </c>
      <c r="BV7" s="39">
        <v>40.6</v>
      </c>
      <c r="BW7" s="39">
        <v>56.04</v>
      </c>
      <c r="BX7" s="39">
        <v>58.52</v>
      </c>
      <c r="BY7" s="39">
        <v>59.22</v>
      </c>
      <c r="BZ7" s="39">
        <v>54.36</v>
      </c>
      <c r="CA7" s="39">
        <v>326.87</v>
      </c>
      <c r="CB7" s="39">
        <v>304.89</v>
      </c>
      <c r="CC7" s="39">
        <v>297.31</v>
      </c>
      <c r="CD7" s="39">
        <v>320.74</v>
      </c>
      <c r="CE7" s="39">
        <v>295.62</v>
      </c>
      <c r="CF7" s="39">
        <v>376.61</v>
      </c>
      <c r="CG7" s="39">
        <v>440.03</v>
      </c>
      <c r="CH7" s="39">
        <v>304.35000000000002</v>
      </c>
      <c r="CI7" s="39">
        <v>296.3</v>
      </c>
      <c r="CJ7" s="39">
        <v>292.89999999999998</v>
      </c>
      <c r="CK7" s="39">
        <v>296.39999999999998</v>
      </c>
      <c r="CL7" s="39">
        <v>42.06</v>
      </c>
      <c r="CM7" s="39">
        <v>43.36</v>
      </c>
      <c r="CN7" s="39">
        <v>39.44</v>
      </c>
      <c r="CO7" s="39">
        <v>39.450000000000003</v>
      </c>
      <c r="CP7" s="39">
        <v>42</v>
      </c>
      <c r="CQ7" s="39">
        <v>57.43</v>
      </c>
      <c r="CR7" s="39">
        <v>57.29</v>
      </c>
      <c r="CS7" s="39">
        <v>55.9</v>
      </c>
      <c r="CT7" s="39">
        <v>57.3</v>
      </c>
      <c r="CU7" s="39">
        <v>56.76</v>
      </c>
      <c r="CV7" s="39">
        <v>55.95</v>
      </c>
      <c r="CW7" s="39">
        <v>58.37</v>
      </c>
      <c r="CX7" s="39">
        <v>60.47</v>
      </c>
      <c r="CY7" s="39">
        <v>67.2</v>
      </c>
      <c r="CZ7" s="39">
        <v>67.67</v>
      </c>
      <c r="DA7" s="39">
        <v>61.71</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1.1000000000000001</v>
      </c>
      <c r="EG7" s="39">
        <v>0.44</v>
      </c>
      <c r="EH7" s="39">
        <v>1.91</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金澤 佑輝</cp:lastModifiedBy>
  <cp:lastPrinted>2020-01-22T10:58:36Z</cp:lastPrinted>
  <dcterms:created xsi:type="dcterms:W3CDTF">2019-12-05T04:35:29Z</dcterms:created>
  <dcterms:modified xsi:type="dcterms:W3CDTF">2020-01-22T11:03:28Z</dcterms:modified>
  <cp:category/>
</cp:coreProperties>
</file>