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2ZHEKzlrO2mtC3gN17oLlKA0DhrBCkZPkJBE5r/t5z1iF1ckB6qFQs3QOzxu/GQHJJB80vOxBtnpHXo500pOw==" workbookSaltValue="luImh7Fc46Ayp3OkWgDyfw==" workbookSpinCount="100000" lockStructure="1"/>
  <bookViews>
    <workbookView xWindow="-120" yWindow="-120" windowWidth="23256" windowHeight="13176"/>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BB10" i="4"/>
  <c r="AT10" i="4"/>
  <c r="W10" i="4"/>
  <c r="P10" i="4"/>
  <c r="I10" i="4"/>
  <c r="AT8" i="4"/>
  <c r="W8" i="4"/>
  <c r="P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<sst xmlns="http://schemas.openxmlformats.org/spreadsheetml/2006/main" count="228" uniqueCount="115">
  <si>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</si>
  <si>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</si>
  <si>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</si>
  <si>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</si>
  <si>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</si>
  <si>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</si>
  <si>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</si>
  <si>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</si>
  <si>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</si>
  <si>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</si>
  <si>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</si>
  <si>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</si>
  <si>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</si>
  <si>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</si>
  <si>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</si>
  <si>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</si>
  <si>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</si>
  <si>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</si>
  <si>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</si>
  <si>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</si>
  <si>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</si>
  <si>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</si>
  <si>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</si>
  <si>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</si>
  <si>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</si>
  <si>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</si>
  <si>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</si>
  <si>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</si>
  <si>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</si>
  <si>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</si>
  <si>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</si>
  <si>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</si>
  <si>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</si>
  <si>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</si>
  <si>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</si>
  <si>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</si>
  <si>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</si>
  <si>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</si>
  <si>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</si>
  <si>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</si>
  <si>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</si>
  <si>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</si>
  <si>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</si>
  <si>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</si>
  <si>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</si>
  <si>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</si>
  <si>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</si>
  <si>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</si>
  <si>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</si>
  <si>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</si>
  <si>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</si>
  <si>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</si>
  <si>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</si>
  <si>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</si>
  <si>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</si>
  <si>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</si>
  <si>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</si>
  <si>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</si>
  <si>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</si>
  <si>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</si>
  <si>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</si>
  <si>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</si>
  <si>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</si>
  <si>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</si>
  <si>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</si>
  <si>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</si>
  <si>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</si>
  <si>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</si>
  <si>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</si>
  <si>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</si>
  <si>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</si>
  <si>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</si>
  <si>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</si>
  <si>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</si>
  <si>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</si>
  <si>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</si>
  <si>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</si>
  <si>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</si>
  <si>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</si>
  <si>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</si>
  <si>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</si>
  <si>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</si>
  <si>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</si>
  <si>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</si>
  <si>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</si>
  <si>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</si>
  <si>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</si>
  <si>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</si>
  <si>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</si>
  <si>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</si>
  <si>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</si>
  <si>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</si>
  <si>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</si>
  <si>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</si>
  <si>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</si>
  <si>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</si>
  <si>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</si>
  <si>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</si>
  <si>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</si>
  <si>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</si>
  <si>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</si>
  <si>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</si>
  <si>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</si>
  <si>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</si>
  <si>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</si>
  <si>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</si>
  <si>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</si>
  <si>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</si>
  <si>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</si>
  <si>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</si>
  <si>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</si>
  <si>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</si>
  <si>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集落排水施設は水環境を守るのに、今や不可欠な施設であることから、将来にわたり継続的に維持するために、適正な使用料収入の確保及び汚水処理費の削減に努め、経営の健全化を図っていきたい。</t>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</si>
  <si>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を注視しながら、適期の老朽化対策に努めたい。</t>
    <phoneticPr fontId="4"/>
  </si>
  <si>
    <t>①収益的収支比率について
　分流式に要する費用の見直しにより比率が向上している。引き続き、可能な限り経営改善に努める。
④企業債残高対事業規模比率について
東日本大震災の復興事業により類似団体に比べて高い比率であるが、グラフが示す通り今後企業債残高は減っていく見込みである。
⑤経費回収率について
類似団体の水準を上回り、目標値である100％を概ね達成したと言える。今後も引き続いて経費回収率の向上に努め、経営改善を図る。
⑥汚水処理原価について
汚水処理原価は概ね類似団体より下回る水準で推移し、今後も良好な状態を維持するよう努める。
⑦施設利用率について
過疎化が進行し接続人口が減少しているため、低い数値となっている。
⑧水洗化率について
類似団体平均値より低い数値となっているが、水洗化率は年々向上している傾向にあるため、継続して取組を行う必要がある。</t>
    <rPh sb="14" eb="16">
      <t>ブンリュウ</t>
    </rPh>
    <rPh sb="16" eb="17">
      <t>シキ</t>
    </rPh>
    <rPh sb="18" eb="19">
      <t>ヨウ</t>
    </rPh>
    <rPh sb="21" eb="23">
      <t>ヒヨウ</t>
    </rPh>
    <rPh sb="24" eb="26">
      <t>ミナオ</t>
    </rPh>
    <rPh sb="30" eb="32">
      <t>ヒリツ</t>
    </rPh>
    <rPh sb="33" eb="35">
      <t>コウジョウ</t>
    </rPh>
    <rPh sb="40" eb="41">
      <t>ヒ</t>
    </rPh>
    <rPh sb="42" eb="43">
      <t>ツヅ</t>
    </rPh>
    <rPh sb="156" eb="158">
      <t>スイジュン</t>
    </rPh>
    <rPh sb="159" eb="161">
      <t>ウワマワ</t>
    </rPh>
    <rPh sb="163" eb="166">
      <t>モクヒョウチ</t>
    </rPh>
    <rPh sb="174" eb="175">
      <t>オオム</t>
    </rPh>
    <rPh sb="176" eb="178">
      <t>タッセイ</t>
    </rPh>
    <rPh sb="181" eb="182">
      <t>イ</t>
    </rPh>
    <rPh sb="185" eb="187">
      <t>コンゴ</t>
    </rPh>
    <rPh sb="188" eb="189">
      <t>ヒ</t>
    </rPh>
    <rPh sb="190" eb="191">
      <t>ツヅ</t>
    </rPh>
    <rPh sb="193" eb="195">
      <t>ケイヒ</t>
    </rPh>
    <rPh sb="195" eb="197">
      <t>カイシュウ</t>
    </rPh>
    <rPh sb="197" eb="198">
      <t>リツ</t>
    </rPh>
    <rPh sb="199" eb="201">
      <t>コウジョウ</t>
    </rPh>
    <rPh sb="202" eb="203">
      <t>ツト</t>
    </rPh>
    <rPh sb="210" eb="211">
      <t>ハカ</t>
    </rPh>
    <rPh sb="242" eb="244">
      <t>シタマワ</t>
    </rPh>
    <rPh sb="245" eb="247">
      <t>スイジュン</t>
    </rPh>
    <rPh sb="288" eb="290">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</si>
</sst>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3</c:v>
                </c:pt>
                <c:pt idx="3">
                  <c:v>0</c:v>
                </c:pt>
                <c:pt idx="4">
                  <c:v>0</c:v>
                </c:pt>
              </c:numCache>
            </c:numRef>
          </c:val>
          <c:extLst xmlns:c16r2="http://schemas.microsoft.com/office/drawing/2015/06/chart">
            <c:ext xmlns:c16="http://schemas.microsoft.com/office/drawing/2014/chart" uri="{C3380CC4-5D6E-409C-BE32-E72D297353CC}">
              <c16:uniqueId val="{00000000-DF44-42C6-B46D-1FAFEB53B3F1}"/>
            </c:ext>
          </c:extLst>
        </c:ser>
        <c:dLbls>
          <c:showLegendKey val="0"/>
          <c:showVal val="0"/>
          <c:showCatName val="0"/>
          <c:showSerName val="0"/>
          <c:showPercent val="0"/>
          <c:showBubbleSize val="0"/>
        </c:dLbls>
        <c:gapWidth val="150"/>
        <c:axId val="181017600"/>
        <c:axId val="227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0.12</c:v>
                </c:pt>
                <c:pt idx="3">
                  <c:v>0</c:v>
                </c:pt>
                <c:pt idx="4">
                  <c:v>0</c:v>
                </c:pt>
              </c:numCache>
            </c:numRef>
          </c:val>
          <c:smooth val="0"/>
          <c:extLst xmlns:c16r2="http://schemas.microsoft.com/office/drawing/2015/06/chart">
            <c:ext xmlns:c16="http://schemas.microsoft.com/office/drawing/2014/chart" uri="{C3380CC4-5D6E-409C-BE32-E72D297353CC}">
              <c16:uniqueId val="{00000001-DF44-42C6-B46D-1FAFEB53B3F1}"/>
            </c:ext>
          </c:extLst>
        </c:ser>
        <c:dLbls>
          <c:showLegendKey val="0"/>
          <c:showVal val="0"/>
          <c:showCatName val="0"/>
          <c:showSerName val="0"/>
          <c:showPercent val="0"/>
          <c:showBubbleSize val="0"/>
        </c:dLbls>
        <c:marker val="1"/>
        <c:smooth val="0"/>
        <c:axId val="181017600"/>
        <c:axId val="227897344"/>
      </c:lineChart>
      <c:dateAx>
        <c:axId val="181017600"/>
        <c:scaling>
          <c:orientation val="minMax"/>
        </c:scaling>
        <c:delete val="1"/>
        <c:axPos val="b"/>
        <c:numFmt formatCode="ge" sourceLinked="1"/>
        <c:majorTickMark val="none"/>
        <c:minorTickMark val="none"/>
        <c:tickLblPos val="none"/>
        <c:crossAx val="227897344"/>
        <c:crosses val="autoZero"/>
        <c:auto val="1"/>
        <c:lblOffset val="100"/>
        <c:baseTimeUnit val="years"/>
      </c:dateAx>
      <c:valAx>
        <c:axId val="227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27.31</c:v>
                </c:pt>
                <c:pt idx="1">
                  <c:v>27.31</c:v>
                </c:pt>
                <c:pt idx="2">
                  <c:v>28.33</c:v>
                </c:pt>
                <c:pt idx="3">
                  <c:v>28.33</c:v>
                </c:pt>
                <c:pt idx="4">
                  <c:v>27.31</c:v>
                </c:pt>
              </c:numCache>
            </c:numRef>
          </c:val>
          <c:extLst xmlns:c16r2="http://schemas.microsoft.com/office/drawing/2015/06/chart">
            <c:ext xmlns:c16="http://schemas.microsoft.com/office/drawing/2014/chart" uri="{C3380CC4-5D6E-409C-BE32-E72D297353CC}">
              <c16:uniqueId val="{00000000-0301-42AE-ACBB-553C329C46F1}"/>
            </c:ext>
          </c:extLst>
        </c:ser>
        <c:dLbls>
          <c:showLegendKey val="0"/>
          <c:showVal val="0"/>
          <c:showCatName val="0"/>
          <c:showSerName val="0"/>
          <c:showPercent val="0"/>
          <c:showBubbleSize val="0"/>
        </c:dLbls>
        <c:gapWidth val="150"/>
        <c:axId val="50424064"/>
        <c:axId val="504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38.36</c:v>
                </c:pt>
                <c:pt idx="1">
                  <c:v>37.51</c:v>
                </c:pt>
                <c:pt idx="2">
                  <c:v>39.9</c:v>
                </c:pt>
                <c:pt idx="3">
                  <c:v>39.799999999999997</c:v>
                </c:pt>
                <c:pt idx="4">
                  <c:v>40.83</c:v>
                </c:pt>
              </c:numCache>
            </c:numRef>
          </c:val>
          <c:smooth val="0"/>
          <c:extLst xmlns:c16r2="http://schemas.microsoft.com/office/drawing/2015/06/chart">
            <c:ext xmlns:c16="http://schemas.microsoft.com/office/drawing/2014/chart" uri="{C3380CC4-5D6E-409C-BE32-E72D297353CC}">
              <c16:uniqueId val="{00000001-0301-42AE-ACBB-553C329C46F1}"/>
            </c:ext>
          </c:extLst>
        </c:ser>
        <c:dLbls>
          <c:showLegendKey val="0"/>
          <c:showVal val="0"/>
          <c:showCatName val="0"/>
          <c:showSerName val="0"/>
          <c:showPercent val="0"/>
          <c:showBubbleSize val="0"/>
        </c:dLbls>
        <c:marker val="1"/>
        <c:smooth val="0"/>
        <c:axId val="50424064"/>
        <c:axId val="50430336"/>
      </c:lineChart>
      <c:dateAx>
        <c:axId val="50424064"/>
        <c:scaling>
          <c:orientation val="minMax"/>
        </c:scaling>
        <c:delete val="1"/>
        <c:axPos val="b"/>
        <c:numFmt formatCode="ge" sourceLinked="1"/>
        <c:majorTickMark val="none"/>
        <c:minorTickMark val="none"/>
        <c:tickLblPos val="none"/>
        <c:crossAx val="50430336"/>
        <c:crosses val="autoZero"/>
        <c:auto val="1"/>
        <c:lblOffset val="100"/>
        <c:baseTimeUnit val="years"/>
      </c:dateAx>
      <c:valAx>
        <c:axId val="504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67.19</c:v>
                </c:pt>
                <c:pt idx="1">
                  <c:v>71.099999999999994</c:v>
                </c:pt>
                <c:pt idx="2">
                  <c:v>73.099999999999994</c:v>
                </c:pt>
                <c:pt idx="3">
                  <c:v>74.97</c:v>
                </c:pt>
                <c:pt idx="4">
                  <c:v>76.44</c:v>
                </c:pt>
              </c:numCache>
            </c:numRef>
          </c:val>
          <c:extLst xmlns:c16r2="http://schemas.microsoft.com/office/drawing/2015/06/chart">
            <c:ext xmlns:c16="http://schemas.microsoft.com/office/drawing/2014/chart" uri="{C3380CC4-5D6E-409C-BE32-E72D297353CC}">
              <c16:uniqueId val="{00000000-3D9B-4AD7-88C4-F4A02EB9BBFA}"/>
            </c:ext>
          </c:extLst>
        </c:ser>
        <c:dLbls>
          <c:showLegendKey val="0"/>
          <c:showVal val="0"/>
          <c:showCatName val="0"/>
          <c:showSerName val="0"/>
          <c:showPercent val="0"/>
          <c:showBubbleSize val="0"/>
        </c:dLbls>
        <c:gapWidth val="150"/>
        <c:axId val="50473216"/>
        <c:axId val="504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81.819999999999993</c:v>
                </c:pt>
                <c:pt idx="1">
                  <c:v>81.63</c:v>
                </c:pt>
                <c:pt idx="2">
                  <c:v>85.72</c:v>
                </c:pt>
                <c:pt idx="3">
                  <c:v>85.32</c:v>
                </c:pt>
                <c:pt idx="4">
                  <c:v>86</c:v>
                </c:pt>
              </c:numCache>
            </c:numRef>
          </c:val>
          <c:smooth val="0"/>
          <c:extLst xmlns:c16r2="http://schemas.microsoft.com/office/drawing/2015/06/chart">
            <c:ext xmlns:c16="http://schemas.microsoft.com/office/drawing/2014/chart" uri="{C3380CC4-5D6E-409C-BE32-E72D297353CC}">
              <c16:uniqueId val="{00000001-3D9B-4AD7-88C4-F4A02EB9BBFA}"/>
            </c:ext>
          </c:extLst>
        </c:ser>
        <c:dLbls>
          <c:showLegendKey val="0"/>
          <c:showVal val="0"/>
          <c:showCatName val="0"/>
          <c:showSerName val="0"/>
          <c:showPercent val="0"/>
          <c:showBubbleSize val="0"/>
        </c:dLbls>
        <c:marker val="1"/>
        <c:smooth val="0"/>
        <c:axId val="50473216"/>
        <c:axId val="50487680"/>
      </c:lineChart>
      <c:dateAx>
        <c:axId val="50473216"/>
        <c:scaling>
          <c:orientation val="minMax"/>
        </c:scaling>
        <c:delete val="1"/>
        <c:axPos val="b"/>
        <c:numFmt formatCode="ge" sourceLinked="1"/>
        <c:majorTickMark val="none"/>
        <c:minorTickMark val="none"/>
        <c:tickLblPos val="none"/>
        <c:crossAx val="50487680"/>
        <c:crosses val="autoZero"/>
        <c:auto val="1"/>
        <c:lblOffset val="100"/>
        <c:baseTimeUnit val="years"/>
      </c:dateAx>
      <c:valAx>
        <c:axId val="504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59.35</c:v>
                </c:pt>
                <c:pt idx="1">
                  <c:v>56.47</c:v>
                </c:pt>
                <c:pt idx="2">
                  <c:v>96.33</c:v>
                </c:pt>
                <c:pt idx="3">
                  <c:v>100</c:v>
                </c:pt>
                <c:pt idx="4">
                  <c:v>100</c:v>
                </c:pt>
              </c:numCache>
            </c:numRef>
          </c:val>
          <c:extLst xmlns:c16r2="http://schemas.microsoft.com/office/drawing/2015/06/chart">
            <c:ext xmlns:c16="http://schemas.microsoft.com/office/drawing/2014/chart" uri="{C3380CC4-5D6E-409C-BE32-E72D297353CC}">
              <c16:uniqueId val="{00000000-1A1E-4501-ABE9-B7E69B9FC638}"/>
            </c:ext>
          </c:extLst>
        </c:ser>
        <c:dLbls>
          <c:showLegendKey val="0"/>
          <c:showVal val="0"/>
          <c:showCatName val="0"/>
          <c:showSerName val="0"/>
          <c:showPercent val="0"/>
          <c:showBubbleSize val="0"/>
        </c:dLbls>
        <c:gapWidth val="150"/>
        <c:axId val="49003136"/>
        <c:axId val="490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1E-4501-ABE9-B7E69B9FC638}"/>
            </c:ext>
          </c:extLst>
        </c:ser>
        <c:dLbls>
          <c:showLegendKey val="0"/>
          <c:showVal val="0"/>
          <c:showCatName val="0"/>
          <c:showSerName val="0"/>
          <c:showPercent val="0"/>
          <c:showBubbleSize val="0"/>
        </c:dLbls>
        <c:marker val="1"/>
        <c:smooth val="0"/>
        <c:axId val="49003136"/>
        <c:axId val="49005312"/>
      </c:lineChart>
      <c:dateAx>
        <c:axId val="49003136"/>
        <c:scaling>
          <c:orientation val="minMax"/>
        </c:scaling>
        <c:delete val="1"/>
        <c:axPos val="b"/>
        <c:numFmt formatCode="ge" sourceLinked="1"/>
        <c:majorTickMark val="none"/>
        <c:minorTickMark val="none"/>
        <c:tickLblPos val="none"/>
        <c:crossAx val="49005312"/>
        <c:crosses val="autoZero"/>
        <c:auto val="1"/>
        <c:lblOffset val="100"/>
        <c:baseTimeUnit val="years"/>
      </c:dateAx>
      <c:valAx>
        <c:axId val="490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20-44B2-ABC8-022A63D94FA3}"/>
            </c:ext>
          </c:extLst>
        </c:ser>
        <c:dLbls>
          <c:showLegendKey val="0"/>
          <c:showVal val="0"/>
          <c:showCatName val="0"/>
          <c:showSerName val="0"/>
          <c:showPercent val="0"/>
          <c:showBubbleSize val="0"/>
        </c:dLbls>
        <c:gapWidth val="150"/>
        <c:axId val="49015808"/>
        <c:axId val="49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20-44B2-ABC8-022A63D94FA3}"/>
            </c:ext>
          </c:extLst>
        </c:ser>
        <c:dLbls>
          <c:showLegendKey val="0"/>
          <c:showVal val="0"/>
          <c:showCatName val="0"/>
          <c:showSerName val="0"/>
          <c:showPercent val="0"/>
          <c:showBubbleSize val="0"/>
        </c:dLbls>
        <c:marker val="1"/>
        <c:smooth val="0"/>
        <c:axId val="49015808"/>
        <c:axId val="49017984"/>
      </c:lineChart>
      <c:dateAx>
        <c:axId val="49015808"/>
        <c:scaling>
          <c:orientation val="minMax"/>
        </c:scaling>
        <c:delete val="1"/>
        <c:axPos val="b"/>
        <c:numFmt formatCode="ge" sourceLinked="1"/>
        <c:majorTickMark val="none"/>
        <c:minorTickMark val="none"/>
        <c:tickLblPos val="none"/>
        <c:crossAx val="49017984"/>
        <c:crosses val="autoZero"/>
        <c:auto val="1"/>
        <c:lblOffset val="100"/>
        <c:baseTimeUnit val="years"/>
      </c:dateAx>
      <c:valAx>
        <c:axId val="490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9C-4073-861F-3A7AE54585E7}"/>
            </c:ext>
          </c:extLst>
        </c:ser>
        <c:dLbls>
          <c:showLegendKey val="0"/>
          <c:showVal val="0"/>
          <c:showCatName val="0"/>
          <c:showSerName val="0"/>
          <c:showPercent val="0"/>
          <c:showBubbleSize val="0"/>
        </c:dLbls>
        <c:gapWidth val="150"/>
        <c:axId val="49028480"/>
        <c:axId val="490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9C-4073-861F-3A7AE54585E7}"/>
            </c:ext>
          </c:extLst>
        </c:ser>
        <c:dLbls>
          <c:showLegendKey val="0"/>
          <c:showVal val="0"/>
          <c:showCatName val="0"/>
          <c:showSerName val="0"/>
          <c:showPercent val="0"/>
          <c:showBubbleSize val="0"/>
        </c:dLbls>
        <c:marker val="1"/>
        <c:smooth val="0"/>
        <c:axId val="49028480"/>
        <c:axId val="49034752"/>
      </c:lineChart>
      <c:dateAx>
        <c:axId val="49028480"/>
        <c:scaling>
          <c:orientation val="minMax"/>
        </c:scaling>
        <c:delete val="1"/>
        <c:axPos val="b"/>
        <c:numFmt formatCode="ge" sourceLinked="1"/>
        <c:majorTickMark val="none"/>
        <c:minorTickMark val="none"/>
        <c:tickLblPos val="none"/>
        <c:crossAx val="49034752"/>
        <c:crosses val="autoZero"/>
        <c:auto val="1"/>
        <c:lblOffset val="100"/>
        <c:baseTimeUnit val="years"/>
      </c:dateAx>
      <c:valAx>
        <c:axId val="490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C6-4ADA-8358-C4E472935350}"/>
            </c:ext>
          </c:extLst>
        </c:ser>
        <c:dLbls>
          <c:showLegendKey val="0"/>
          <c:showVal val="0"/>
          <c:showCatName val="0"/>
          <c:showSerName val="0"/>
          <c:showPercent val="0"/>
          <c:showBubbleSize val="0"/>
        </c:dLbls>
        <c:gapWidth val="150"/>
        <c:axId val="49053696"/>
        <c:axId val="4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C6-4ADA-8358-C4E472935350}"/>
            </c:ext>
          </c:extLst>
        </c:ser>
        <c:dLbls>
          <c:showLegendKey val="0"/>
          <c:showVal val="0"/>
          <c:showCatName val="0"/>
          <c:showSerName val="0"/>
          <c:showPercent val="0"/>
          <c:showBubbleSize val="0"/>
        </c:dLbls>
        <c:marker val="1"/>
        <c:smooth val="0"/>
        <c:axId val="49053696"/>
        <c:axId val="49055616"/>
      </c:lineChart>
      <c:dateAx>
        <c:axId val="49053696"/>
        <c:scaling>
          <c:orientation val="minMax"/>
        </c:scaling>
        <c:delete val="1"/>
        <c:axPos val="b"/>
        <c:numFmt formatCode="ge" sourceLinked="1"/>
        <c:majorTickMark val="none"/>
        <c:minorTickMark val="none"/>
        <c:tickLblPos val="none"/>
        <c:crossAx val="49055616"/>
        <c:crosses val="autoZero"/>
        <c:auto val="1"/>
        <c:lblOffset val="100"/>
        <c:baseTimeUnit val="years"/>
      </c:dateAx>
      <c:valAx>
        <c:axId val="4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3C-4672-9B82-CAEC5E121418}"/>
            </c:ext>
          </c:extLst>
        </c:ser>
        <c:dLbls>
          <c:showLegendKey val="0"/>
          <c:showVal val="0"/>
          <c:showCatName val="0"/>
          <c:showSerName val="0"/>
          <c:showPercent val="0"/>
          <c:showBubbleSize val="0"/>
        </c:dLbls>
        <c:gapWidth val="150"/>
        <c:axId val="49083136"/>
        <c:axId val="490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3C-4672-9B82-CAEC5E121418}"/>
            </c:ext>
          </c:extLst>
        </c:ser>
        <c:dLbls>
          <c:showLegendKey val="0"/>
          <c:showVal val="0"/>
          <c:showCatName val="0"/>
          <c:showSerName val="0"/>
          <c:showPercent val="0"/>
          <c:showBubbleSize val="0"/>
        </c:dLbls>
        <c:marker val="1"/>
        <c:smooth val="0"/>
        <c:axId val="49083136"/>
        <c:axId val="49085056"/>
      </c:lineChart>
      <c:dateAx>
        <c:axId val="49083136"/>
        <c:scaling>
          <c:orientation val="minMax"/>
        </c:scaling>
        <c:delete val="1"/>
        <c:axPos val="b"/>
        <c:numFmt formatCode="ge" sourceLinked="1"/>
        <c:majorTickMark val="none"/>
        <c:minorTickMark val="none"/>
        <c:tickLblPos val="none"/>
        <c:crossAx val="49085056"/>
        <c:crosses val="autoZero"/>
        <c:auto val="1"/>
        <c:lblOffset val="100"/>
        <c:baseTimeUnit val="years"/>
      </c:dateAx>
      <c:valAx>
        <c:axId val="490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2198.92</c:v>
                </c:pt>
                <c:pt idx="1">
                  <c:v>1297.5899999999999</c:v>
                </c:pt>
                <c:pt idx="2">
                  <c:v>1372.26</c:v>
                </c:pt>
                <c:pt idx="3">
                  <c:v>1189.98</c:v>
                </c:pt>
                <c:pt idx="4">
                  <c:v>1139.71</c:v>
                </c:pt>
              </c:numCache>
            </c:numRef>
          </c:val>
          <c:extLst xmlns:c16r2="http://schemas.microsoft.com/office/drawing/2015/06/chart">
            <c:ext xmlns:c16="http://schemas.microsoft.com/office/drawing/2014/chart" uri="{C3380CC4-5D6E-409C-BE32-E72D297353CC}">
              <c16:uniqueId val="{00000000-6C7B-4517-91C4-82D592B92E39}"/>
            </c:ext>
          </c:extLst>
        </c:ser>
        <c:dLbls>
          <c:showLegendKey val="0"/>
          <c:showVal val="0"/>
          <c:showCatName val="0"/>
          <c:showSerName val="0"/>
          <c:showPercent val="0"/>
          <c:showBubbleSize val="0"/>
        </c:dLbls>
        <c:gapWidth val="150"/>
        <c:axId val="50287744"/>
        <c:axId val="502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392.45</c:v>
                </c:pt>
                <c:pt idx="1">
                  <c:v>310.04000000000002</c:v>
                </c:pt>
                <c:pt idx="2">
                  <c:v>238.95</c:v>
                </c:pt>
                <c:pt idx="3">
                  <c:v>169.47</c:v>
                </c:pt>
                <c:pt idx="4">
                  <c:v>512.88</c:v>
                </c:pt>
              </c:numCache>
            </c:numRef>
          </c:val>
          <c:smooth val="0"/>
          <c:extLst xmlns:c16r2="http://schemas.microsoft.com/office/drawing/2015/06/chart">
            <c:ext xmlns:c16="http://schemas.microsoft.com/office/drawing/2014/chart" uri="{C3380CC4-5D6E-409C-BE32-E72D297353CC}">
              <c16:uniqueId val="{00000001-6C7B-4517-91C4-82D592B92E39}"/>
            </c:ext>
          </c:extLst>
        </c:ser>
        <c:dLbls>
          <c:showLegendKey val="0"/>
          <c:showVal val="0"/>
          <c:showCatName val="0"/>
          <c:showSerName val="0"/>
          <c:showPercent val="0"/>
          <c:showBubbleSize val="0"/>
        </c:dLbls>
        <c:marker val="1"/>
        <c:smooth val="0"/>
        <c:axId val="50287744"/>
        <c:axId val="50289664"/>
      </c:lineChart>
      <c:dateAx>
        <c:axId val="50287744"/>
        <c:scaling>
          <c:orientation val="minMax"/>
        </c:scaling>
        <c:delete val="1"/>
        <c:axPos val="b"/>
        <c:numFmt formatCode="ge" sourceLinked="1"/>
        <c:majorTickMark val="none"/>
        <c:minorTickMark val="none"/>
        <c:tickLblPos val="none"/>
        <c:crossAx val="50289664"/>
        <c:crosses val="autoZero"/>
        <c:auto val="1"/>
        <c:lblOffset val="100"/>
        <c:baseTimeUnit val="years"/>
      </c:dateAx>
      <c:valAx>
        <c:axId val="502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59.73</c:v>
                </c:pt>
                <c:pt idx="1">
                  <c:v>58.36</c:v>
                </c:pt>
                <c:pt idx="2">
                  <c:v>53.94</c:v>
                </c:pt>
                <c:pt idx="3">
                  <c:v>88.05</c:v>
                </c:pt>
                <c:pt idx="4">
                  <c:v>99.51</c:v>
                </c:pt>
              </c:numCache>
            </c:numRef>
          </c:val>
          <c:extLst xmlns:c16r2="http://schemas.microsoft.com/office/drawing/2015/06/chart">
            <c:ext xmlns:c16="http://schemas.microsoft.com/office/drawing/2014/chart" uri="{C3380CC4-5D6E-409C-BE32-E72D297353CC}">
              <c16:uniqueId val="{00000000-6D85-440A-99A1-F1FCB646E024}"/>
            </c:ext>
          </c:extLst>
        </c:ser>
        <c:dLbls>
          <c:showLegendKey val="0"/>
          <c:showVal val="0"/>
          <c:showCatName val="0"/>
          <c:showSerName val="0"/>
          <c:showPercent val="0"/>
          <c:showBubbleSize val="0"/>
        </c:dLbls>
        <c:gapWidth val="150"/>
        <c:axId val="50300416"/>
        <c:axId val="503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49.68</c:v>
                </c:pt>
                <c:pt idx="1">
                  <c:v>45.36</c:v>
                </c:pt>
                <c:pt idx="2">
                  <c:v>53.57</c:v>
                </c:pt>
                <c:pt idx="3">
                  <c:v>53.03</c:v>
                </c:pt>
                <c:pt idx="4">
                  <c:v>51.07</c:v>
                </c:pt>
              </c:numCache>
            </c:numRef>
          </c:val>
          <c:smooth val="0"/>
          <c:extLst xmlns:c16r2="http://schemas.microsoft.com/office/drawing/2015/06/chart">
            <c:ext xmlns:c16="http://schemas.microsoft.com/office/drawing/2014/chart" uri="{C3380CC4-5D6E-409C-BE32-E72D297353CC}">
              <c16:uniqueId val="{00000001-6D85-440A-99A1-F1FCB646E024}"/>
            </c:ext>
          </c:extLst>
        </c:ser>
        <c:dLbls>
          <c:showLegendKey val="0"/>
          <c:showVal val="0"/>
          <c:showCatName val="0"/>
          <c:showSerName val="0"/>
          <c:showPercent val="0"/>
          <c:showBubbleSize val="0"/>
        </c:dLbls>
        <c:marker val="1"/>
        <c:smooth val="0"/>
        <c:axId val="50300416"/>
        <c:axId val="50302336"/>
      </c:lineChart>
      <c:dateAx>
        <c:axId val="50300416"/>
        <c:scaling>
          <c:orientation val="minMax"/>
        </c:scaling>
        <c:delete val="1"/>
        <c:axPos val="b"/>
        <c:numFmt formatCode="ge" sourceLinked="1"/>
        <c:majorTickMark val="none"/>
        <c:minorTickMark val="none"/>
        <c:tickLblPos val="none"/>
        <c:crossAx val="50302336"/>
        <c:crosses val="autoZero"/>
        <c:auto val="1"/>
        <c:lblOffset val="100"/>
        <c:baseTimeUnit val="years"/>
      </c:dateAx>
      <c:valAx>
        <c:axId val="503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324.63</c:v>
                </c:pt>
                <c:pt idx="1">
                  <c:v>328.63</c:v>
                </c:pt>
                <c:pt idx="2">
                  <c:v>361.6</c:v>
                </c:pt>
                <c:pt idx="3">
                  <c:v>219.82</c:v>
                </c:pt>
                <c:pt idx="4">
                  <c:v>194.36</c:v>
                </c:pt>
              </c:numCache>
            </c:numRef>
          </c:val>
          <c:extLst xmlns:c16r2="http://schemas.microsoft.com/office/drawing/2015/06/chart">
            <c:ext xmlns:c16="http://schemas.microsoft.com/office/drawing/2014/chart" uri="{C3380CC4-5D6E-409C-BE32-E72D297353CC}">
              <c16:uniqueId val="{00000000-B3E2-4727-86FF-D1F33CC63A44}"/>
            </c:ext>
          </c:extLst>
        </c:ser>
        <c:dLbls>
          <c:showLegendKey val="0"/>
          <c:showVal val="0"/>
          <c:showCatName val="0"/>
          <c:showSerName val="0"/>
          <c:showPercent val="0"/>
          <c:showBubbleSize val="0"/>
        </c:dLbls>
        <c:gapWidth val="150"/>
        <c:axId val="50313088"/>
        <c:axId val="503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347.95</c:v>
                </c:pt>
                <c:pt idx="1">
                  <c:v>384.28</c:v>
                </c:pt>
                <c:pt idx="2">
                  <c:v>310.41000000000003</c:v>
                </c:pt>
                <c:pt idx="3">
                  <c:v>301.77</c:v>
                </c:pt>
                <c:pt idx="4">
                  <c:v>314.68</c:v>
                </c:pt>
              </c:numCache>
            </c:numRef>
          </c:val>
          <c:smooth val="0"/>
          <c:extLst xmlns:c16r2="http://schemas.microsoft.com/office/drawing/2015/06/chart">
            <c:ext xmlns:c16="http://schemas.microsoft.com/office/drawing/2014/chart" uri="{C3380CC4-5D6E-409C-BE32-E72D297353CC}">
              <c16:uniqueId val="{00000001-B3E2-4727-86FF-D1F33CC63A44}"/>
            </c:ext>
          </c:extLst>
        </c:ser>
        <c:dLbls>
          <c:showLegendKey val="0"/>
          <c:showVal val="0"/>
          <c:showCatName val="0"/>
          <c:showSerName val="0"/>
          <c:showPercent val="0"/>
          <c:showBubbleSize val="0"/>
        </c:dLbls>
        <c:marker val="1"/>
        <c:smooth val="0"/>
        <c:axId val="50313088"/>
        <c:axId val="50323456"/>
      </c:lineChart>
      <c:dateAx>
        <c:axId val="50313088"/>
        <c:scaling>
          <c:orientation val="minMax"/>
        </c:scaling>
        <c:delete val="1"/>
        <c:axPos val="b"/>
        <c:numFmt formatCode="ge" sourceLinked="1"/>
        <c:majorTickMark val="none"/>
        <c:minorTickMark val="none"/>
        <c:tickLblPos val="none"/>
        <c:crossAx val="50323456"/>
        <c:crosses val="autoZero"/>
        <c:auto val="1"/>
        <c:lblOffset val="100"/>
        <c:baseTimeUnit val="years"/>
      </c:dateAx>
      <c:valAx>
        <c:axId val="50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0"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岩手県　田野畑村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8">
        <f>データ!S6</f>
        <v>3430</v>
      </c>
      <c r="AM8" s="68"/>
      <c r="AN8" s="68"/>
      <c r="AO8" s="68"/>
      <c r="AP8" s="68"/>
      <c r="AQ8" s="68"/>
      <c r="AR8" s="68"/>
      <c r="AS8" s="68"/>
      <c r="AT8" s="67">
        <f>データ!T6</f>
        <v>156.19</v>
      </c>
      <c r="AU8" s="67"/>
      <c r="AV8" s="67"/>
      <c r="AW8" s="67"/>
      <c r="AX8" s="67"/>
      <c r="AY8" s="67"/>
      <c r="AZ8" s="67"/>
      <c r="BA8" s="67"/>
      <c r="BB8" s="67">
        <f>データ!U6</f>
        <v>21.96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21.57</v>
      </c>
      <c r="Q10" s="67"/>
      <c r="R10" s="67"/>
      <c r="S10" s="67"/>
      <c r="T10" s="67"/>
      <c r="U10" s="67"/>
      <c r="V10" s="67"/>
      <c r="W10" s="67">
        <f>データ!Q6</f>
        <v>100</v>
      </c>
      <c r="X10" s="67"/>
      <c r="Y10" s="67"/>
      <c r="Z10" s="67"/>
      <c r="AA10" s="67"/>
      <c r="AB10" s="67"/>
      <c r="AC10" s="67"/>
      <c r="AD10" s="68">
        <f>データ!R6</f>
        <v>3560</v>
      </c>
      <c r="AE10" s="68"/>
      <c r="AF10" s="68"/>
      <c r="AG10" s="68"/>
      <c r="AH10" s="68"/>
      <c r="AI10" s="68"/>
      <c r="AJ10" s="68"/>
      <c r="AK10" s="2"/>
      <c r="AL10" s="68">
        <f>データ!V6</f>
        <v>730</v>
      </c>
      <c r="AM10" s="68"/>
      <c r="AN10" s="68"/>
      <c r="AO10" s="68"/>
      <c r="AP10" s="68"/>
      <c r="AQ10" s="68"/>
      <c r="AR10" s="68"/>
      <c r="AS10" s="68"/>
      <c r="AT10" s="67">
        <f>データ!W6</f>
        <v>1.23</v>
      </c>
      <c r="AU10" s="67"/>
      <c r="AV10" s="67"/>
      <c r="AW10" s="67"/>
      <c r="AX10" s="67"/>
      <c r="AY10" s="67"/>
      <c r="AZ10" s="67"/>
      <c r="BA10" s="67"/>
      <c r="BB10" s="67">
        <f>データ!X6</f>
        <v>593.5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TJGoSGOBTYx/fESM8MqfBeV+3neI/QU1sIXgbyy6ChuM6e4PLonPjivtCstra6UX4BbUeXbdeQ8WZC3O6w6BPg==" saltValue="aoyrZdsssJ0cG8nah8Kl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34843</v>
      </c>
      <c r="D6" s="33">
        <f t="shared" si="3"/>
        <v>47</v>
      </c>
      <c r="E6" s="33">
        <f t="shared" si="3"/>
        <v>17</v>
      </c>
      <c r="F6" s="33">
        <f t="shared" si="3"/>
        <v>6</v>
      </c>
      <c r="G6" s="33">
        <f t="shared" si="3"/>
        <v>0</v>
      </c>
      <c r="H6" s="33" t="str">
        <f t="shared" si="3"/>
        <v>岩手県　田野畑村</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21.57</v>
      </c>
      <c r="Q6" s="34">
        <f t="shared" si="3"/>
        <v>100</v>
      </c>
      <c r="R6" s="34">
        <f t="shared" si="3"/>
        <v>3560</v>
      </c>
      <c r="S6" s="34">
        <f t="shared" si="3"/>
        <v>3430</v>
      </c>
      <c r="T6" s="34">
        <f t="shared" si="3"/>
        <v>156.19</v>
      </c>
      <c r="U6" s="34">
        <f t="shared" si="3"/>
        <v>21.96</v>
      </c>
      <c r="V6" s="34">
        <f t="shared" si="3"/>
        <v>730</v>
      </c>
      <c r="W6" s="34">
        <f t="shared" si="3"/>
        <v>1.23</v>
      </c>
      <c r="X6" s="34">
        <f t="shared" si="3"/>
        <v>593.5</v>
      </c>
      <c r="Y6" s="35">
        <f>IF(Y7="",NA(),Y7)</f>
        <v>59.35</v>
      </c>
      <c r="Z6" s="35">
        <f t="shared" ref="Z6:AH6" si="4">IF(Z7="",NA(),Z7)</f>
        <v>56.47</v>
      </c>
      <c r="AA6" s="35">
        <f t="shared" si="4"/>
        <v>96.33</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2198.92</v>
      </c>
      <c r="BG6" s="35">
        <f t="shared" ref="BG6:BO6" si="7">IF(BG7="",NA(),BG7)</f>
        <v>1297.5899999999999</v>
      </c>
      <c r="BH6" s="35">
        <f t="shared" si="7"/>
        <v>1372.26</v>
      </c>
      <c r="BI6" s="35">
        <f t="shared" si="7"/>
        <v>1189.98</v>
      </c>
      <c r="BJ6" s="35">
        <f t="shared" si="7"/>
        <v>1139.71</v>
      </c>
      <c r="BK6" s="35">
        <f t="shared" si="7"/>
        <v>392.45</v>
      </c>
      <c r="BL6" s="35">
        <f t="shared" si="7"/>
        <v>310.04000000000002</v>
      </c>
      <c r="BM6" s="35">
        <f t="shared" si="7"/>
        <v>238.95</v>
      </c>
      <c r="BN6" s="35">
        <f t="shared" si="7"/>
        <v>169.47</v>
      </c>
      <c r="BO6" s="35">
        <f t="shared" si="7"/>
        <v>512.88</v>
      </c>
      <c r="BP6" s="34" t="str">
        <f>IF(BP7="","",IF(BP7="-","【-】","【"&amp;SUBSTITUTE(TEXT(BP7,"#,##0.00"),"-","△")&amp;"】"))</f>
        <v>【973.20】</v>
      </c>
      <c r="BQ6" s="35">
        <f>IF(BQ7="",NA(),BQ7)</f>
        <v>59.73</v>
      </c>
      <c r="BR6" s="35">
        <f t="shared" ref="BR6:BZ6" si="8">IF(BR7="",NA(),BR7)</f>
        <v>58.36</v>
      </c>
      <c r="BS6" s="35">
        <f t="shared" si="8"/>
        <v>53.94</v>
      </c>
      <c r="BT6" s="35">
        <f t="shared" si="8"/>
        <v>88.05</v>
      </c>
      <c r="BU6" s="35">
        <f t="shared" si="8"/>
        <v>99.51</v>
      </c>
      <c r="BV6" s="35">
        <f t="shared" si="8"/>
        <v>49.68</v>
      </c>
      <c r="BW6" s="35">
        <f t="shared" si="8"/>
        <v>45.36</v>
      </c>
      <c r="BX6" s="35">
        <f t="shared" si="8"/>
        <v>53.57</v>
      </c>
      <c r="BY6" s="35">
        <f t="shared" si="8"/>
        <v>53.03</v>
      </c>
      <c r="BZ6" s="35">
        <f t="shared" si="8"/>
        <v>51.07</v>
      </c>
      <c r="CA6" s="34" t="str">
        <f>IF(CA7="","",IF(CA7="-","【-】","【"&amp;SUBSTITUTE(TEXT(CA7,"#,##0.00"),"-","△")&amp;"】"))</f>
        <v>【45.14】</v>
      </c>
      <c r="CB6" s="35">
        <f>IF(CB7="",NA(),CB7)</f>
        <v>324.63</v>
      </c>
      <c r="CC6" s="35">
        <f t="shared" ref="CC6:CK6" si="9">IF(CC7="",NA(),CC7)</f>
        <v>328.63</v>
      </c>
      <c r="CD6" s="35">
        <f t="shared" si="9"/>
        <v>361.6</v>
      </c>
      <c r="CE6" s="35">
        <f t="shared" si="9"/>
        <v>219.82</v>
      </c>
      <c r="CF6" s="35">
        <f t="shared" si="9"/>
        <v>194.36</v>
      </c>
      <c r="CG6" s="35">
        <f t="shared" si="9"/>
        <v>347.95</v>
      </c>
      <c r="CH6" s="35">
        <f t="shared" si="9"/>
        <v>384.28</v>
      </c>
      <c r="CI6" s="35">
        <f t="shared" si="9"/>
        <v>310.41000000000003</v>
      </c>
      <c r="CJ6" s="35">
        <f t="shared" si="9"/>
        <v>301.77</v>
      </c>
      <c r="CK6" s="35">
        <f t="shared" si="9"/>
        <v>314.68</v>
      </c>
      <c r="CL6" s="34" t="str">
        <f>IF(CL7="","",IF(CL7="-","【-】","【"&amp;SUBSTITUTE(TEXT(CL7,"#,##0.00"),"-","△")&amp;"】"))</f>
        <v>【377.19】</v>
      </c>
      <c r="CM6" s="35">
        <f>IF(CM7="",NA(),CM7)</f>
        <v>27.31</v>
      </c>
      <c r="CN6" s="35">
        <f t="shared" ref="CN6:CV6" si="10">IF(CN7="",NA(),CN7)</f>
        <v>27.31</v>
      </c>
      <c r="CO6" s="35">
        <f t="shared" si="10"/>
        <v>28.33</v>
      </c>
      <c r="CP6" s="35">
        <f t="shared" si="10"/>
        <v>28.33</v>
      </c>
      <c r="CQ6" s="35">
        <f t="shared" si="10"/>
        <v>27.31</v>
      </c>
      <c r="CR6" s="35">
        <f t="shared" si="10"/>
        <v>38.36</v>
      </c>
      <c r="CS6" s="35">
        <f t="shared" si="10"/>
        <v>37.51</v>
      </c>
      <c r="CT6" s="35">
        <f t="shared" si="10"/>
        <v>39.9</v>
      </c>
      <c r="CU6" s="35">
        <f t="shared" si="10"/>
        <v>39.799999999999997</v>
      </c>
      <c r="CV6" s="35">
        <f t="shared" si="10"/>
        <v>40.83</v>
      </c>
      <c r="CW6" s="34" t="str">
        <f>IF(CW7="","",IF(CW7="-","【-】","【"&amp;SUBSTITUTE(TEXT(CW7,"#,##0.00"),"-","△")&amp;"】"))</f>
        <v>【33.69】</v>
      </c>
      <c r="CX6" s="35">
        <f>IF(CX7="",NA(),CX7)</f>
        <v>67.19</v>
      </c>
      <c r="CY6" s="35">
        <f t="shared" ref="CY6:DG6" si="11">IF(CY7="",NA(),CY7)</f>
        <v>71.099999999999994</v>
      </c>
      <c r="CZ6" s="35">
        <f t="shared" si="11"/>
        <v>73.099999999999994</v>
      </c>
      <c r="DA6" s="35">
        <f t="shared" si="11"/>
        <v>74.97</v>
      </c>
      <c r="DB6" s="35">
        <f t="shared" si="11"/>
        <v>76.44</v>
      </c>
      <c r="DC6" s="35">
        <f t="shared" si="11"/>
        <v>81.819999999999993</v>
      </c>
      <c r="DD6" s="35">
        <f t="shared" si="11"/>
        <v>81.63</v>
      </c>
      <c r="DE6" s="35">
        <f t="shared" si="11"/>
        <v>85.72</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3</v>
      </c>
      <c r="EH6" s="34">
        <f t="shared" si="14"/>
        <v>0</v>
      </c>
      <c r="EI6" s="34">
        <f t="shared" si="14"/>
        <v>0</v>
      </c>
      <c r="EJ6" s="34">
        <f t="shared" si="14"/>
        <v>0</v>
      </c>
      <c r="EK6" s="34">
        <f t="shared" si="14"/>
        <v>0</v>
      </c>
      <c r="EL6" s="35">
        <f t="shared" si="14"/>
        <v>0.12</v>
      </c>
      <c r="EM6" s="34">
        <f t="shared" si="14"/>
        <v>0</v>
      </c>
      <c r="EN6" s="34">
        <f t="shared" si="14"/>
        <v>0</v>
      </c>
      <c r="EO6" s="34" t="str">
        <f>IF(EO7="","",IF(EO7="-","【-】","【"&amp;SUBSTITUTE(TEXT(EO7,"#,##0.00"),"-","△")&amp;"】"))</f>
        <v>【0.04】</v>
      </c>
    </row>
    <row r="7" spans="1:145" s="36" customFormat="1" x14ac:dyDescent="0.2">
      <c r="A7" s="28"/>
      <c r="B7" s="37">
        <v>2018</v>
      </c>
      <c r="C7" s="37">
        <v>34843</v>
      </c>
      <c r="D7" s="37">
        <v>47</v>
      </c>
      <c r="E7" s="37">
        <v>17</v>
      </c>
      <c r="F7" s="37">
        <v>6</v>
      </c>
      <c r="G7" s="37">
        <v>0</v>
      </c>
      <c r="H7" s="37" t="s">
        <v>99</v>
      </c>
      <c r="I7" s="37" t="s">
        <v>100</v>
      </c>
      <c r="J7" s="37" t="s">
        <v>101</v>
      </c>
      <c r="K7" s="37" t="s">
        <v>102</v>
      </c>
      <c r="L7" s="37" t="s">
        <v>103</v>
      </c>
      <c r="M7" s="37" t="s">
        <v>104</v>
      </c>
      <c r="N7" s="38" t="s">
        <v>105</v>
      </c>
      <c r="O7" s="38" t="s">
        <v>106</v>
      </c>
      <c r="P7" s="38">
        <v>21.57</v>
      </c>
      <c r="Q7" s="38">
        <v>100</v>
      </c>
      <c r="R7" s="38">
        <v>3560</v>
      </c>
      <c r="S7" s="38">
        <v>3430</v>
      </c>
      <c r="T7" s="38">
        <v>156.19</v>
      </c>
      <c r="U7" s="38">
        <v>21.96</v>
      </c>
      <c r="V7" s="38">
        <v>730</v>
      </c>
      <c r="W7" s="38">
        <v>1.23</v>
      </c>
      <c r="X7" s="38">
        <v>593.5</v>
      </c>
      <c r="Y7" s="38">
        <v>59.35</v>
      </c>
      <c r="Z7" s="38">
        <v>56.47</v>
      </c>
      <c r="AA7" s="38">
        <v>96.33</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2198.92</v>
      </c>
      <c r="BG7" s="38">
        <v>1297.5899999999999</v>
      </c>
      <c r="BH7" s="38">
        <v>1372.26</v>
      </c>
      <c r="BI7" s="38">
        <v>1189.98</v>
      </c>
      <c r="BJ7" s="38">
        <v>1139.71</v>
      </c>
      <c r="BK7" s="38">
        <v>392.45</v>
      </c>
      <c r="BL7" s="38">
        <v>310.04000000000002</v>
      </c>
      <c r="BM7" s="38">
        <v>238.95</v>
      </c>
      <c r="BN7" s="38">
        <v>169.47</v>
      </c>
      <c r="BO7" s="38">
        <v>512.88</v>
      </c>
      <c r="BP7" s="38">
        <v>973.2</v>
      </c>
      <c r="BQ7" s="38">
        <v>59.73</v>
      </c>
      <c r="BR7" s="38">
        <v>58.36</v>
      </c>
      <c r="BS7" s="38">
        <v>53.94</v>
      </c>
      <c r="BT7" s="38">
        <v>88.05</v>
      </c>
      <c r="BU7" s="38">
        <v>99.51</v>
      </c>
      <c r="BV7" s="38">
        <v>49.68</v>
      </c>
      <c r="BW7" s="38">
        <v>45.36</v>
      </c>
      <c r="BX7" s="38">
        <v>53.57</v>
      </c>
      <c r="BY7" s="38">
        <v>53.03</v>
      </c>
      <c r="BZ7" s="38">
        <v>51.07</v>
      </c>
      <c r="CA7" s="38">
        <v>45.14</v>
      </c>
      <c r="CB7" s="38">
        <v>324.63</v>
      </c>
      <c r="CC7" s="38">
        <v>328.63</v>
      </c>
      <c r="CD7" s="38">
        <v>361.6</v>
      </c>
      <c r="CE7" s="38">
        <v>219.82</v>
      </c>
      <c r="CF7" s="38">
        <v>194.36</v>
      </c>
      <c r="CG7" s="38">
        <v>347.95</v>
      </c>
      <c r="CH7" s="38">
        <v>384.28</v>
      </c>
      <c r="CI7" s="38">
        <v>310.41000000000003</v>
      </c>
      <c r="CJ7" s="38">
        <v>301.77</v>
      </c>
      <c r="CK7" s="38">
        <v>314.68</v>
      </c>
      <c r="CL7" s="38">
        <v>377.19</v>
      </c>
      <c r="CM7" s="38">
        <v>27.31</v>
      </c>
      <c r="CN7" s="38">
        <v>27.31</v>
      </c>
      <c r="CO7" s="38">
        <v>28.33</v>
      </c>
      <c r="CP7" s="38">
        <v>28.33</v>
      </c>
      <c r="CQ7" s="38">
        <v>27.31</v>
      </c>
      <c r="CR7" s="38">
        <v>38.36</v>
      </c>
      <c r="CS7" s="38">
        <v>37.51</v>
      </c>
      <c r="CT7" s="38">
        <v>39.9</v>
      </c>
      <c r="CU7" s="38">
        <v>39.799999999999997</v>
      </c>
      <c r="CV7" s="38">
        <v>40.83</v>
      </c>
      <c r="CW7" s="38">
        <v>33.69</v>
      </c>
      <c r="CX7" s="38">
        <v>67.19</v>
      </c>
      <c r="CY7" s="38">
        <v>71.099999999999994</v>
      </c>
      <c r="CZ7" s="38">
        <v>73.099999999999994</v>
      </c>
      <c r="DA7" s="38">
        <v>74.97</v>
      </c>
      <c r="DB7" s="38">
        <v>76.44</v>
      </c>
      <c r="DC7" s="38">
        <v>81.819999999999993</v>
      </c>
      <c r="DD7" s="38">
        <v>81.63</v>
      </c>
      <c r="DE7" s="38">
        <v>85.72</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3</v>
      </c>
      <c r="EH7" s="38">
        <v>0</v>
      </c>
      <c r="EI7" s="38">
        <v>0</v>
      </c>
      <c r="EJ7" s="38">
        <v>0</v>
      </c>
      <c r="EK7" s="38">
        <v>0</v>
      </c>
      <c r="EL7" s="38">
        <v>0.12</v>
      </c>
      <c r="EM7" s="38">
        <v>0</v>
      </c>
      <c r="EN7" s="38">
        <v>0</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市町村課</cp:lastModifiedBy>
  <cp:lastPrinted>2020-01-22T07:01:14Z</cp:lastPrinted>
  <dcterms:created xsi:type="dcterms:W3CDTF">2019-12-05T05:24:47Z</dcterms:created>
  <dcterms:modified xsi:type="dcterms:W3CDTF">2020-02-10T07:12:22Z</dcterms:modified>
  <cp:category/>
</cp:coreProperties>
</file>