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52\市町村課nas\05　地方債\11 地方公営企業\26 経営比較分析表\R2\06_市町村等回答\27_田野畑村\"/>
    </mc:Choice>
  </mc:AlternateContent>
  <workbookProtection workbookAlgorithmName="SHA-512" workbookHashValue="XXm3xie0iSVhF7fzzZStA+AqFH0Q5IGxiCf3djxGu/Qgvj+vmce2bRzNX0OnAtg3auQZpfQFCcJ3dpYq7zuWgg==" workbookSaltValue="OLkB5MZ/TsPqdFvf4qAFcQ==" workbookSpinCount="100000" lockStructure="1"/>
  <bookViews>
    <workbookView xWindow="0" yWindow="0" windowWidth="28800" windowHeight="12315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BB10" i="4"/>
  <c r="AT10" i="4"/>
  <c r="AL10" i="4"/>
  <c r="W10" i="4"/>
  <c r="B10" i="4"/>
  <c r="BB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<sst xmlns="http://schemas.openxmlformats.org/spreadsheetml/2006/main" count="233" uniqueCount="118">
  <si>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</si>
  <si>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</si>
  <si>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</si>
  <si>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</si>
  <si>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</si>
  <si>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</si>
  <si>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</si>
  <si>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</si>
  <si>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</si>
  <si>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</si>
  <si>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</si>
  <si>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</si>
  <si>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</si>
  <si>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</si>
  <si>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</si>
  <si>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</si>
  <si>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</si>
  <si>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</si>
  <si>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</si>
  <si>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</si>
  <si>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</si>
  <si>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</si>
  <si>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</si>
  <si>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</si>
  <si>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</si>
  <si>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</si>
  <si>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</si>
  <si>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</si>
  <si>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</si>
  <si>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</si>
  <si>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</si>
  <si>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</si>
  <si>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</si>
  <si>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</si>
  <si>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</si>
  <si>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</si>
  <si>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</si>
  <si>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</si>
  <si>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</si>
  <si>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</si>
  <si>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</si>
  <si>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</si>
  <si>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</si>
  <si>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</si>
  <si>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</si>
  <si>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</si>
  <si>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</si>
  <si>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</si>
  <si>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</si>
  <si>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</si>
  <si>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</si>
  <si>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</si>
  <si>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</si>
  <si>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</si>
  <si>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</si>
  <si>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</si>
  <si>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</si>
  <si>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</si>
  <si>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</si>
  <si>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</si>
  <si>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</si>
  <si>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</si>
  <si>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</si>
  <si>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</si>
  <si>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</si>
  <si>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</si>
  <si>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</si>
  <si>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</si>
  <si>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</si>
  <si>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</si>
  <si>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</si>
  <si>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</si>
  <si>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</si>
  <si>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</si>
  <si>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</si>
  <si>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</si>
  <si>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</si>
  <si>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</si>
  <si>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</si>
  <si>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</si>
  <si>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</si>
  <si>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</si>
  <si>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</si>
  <si>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</si>
  <si>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</si>
  <si>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</si>
  <si>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</si>
  <si>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</si>
  <si>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</si>
  <si>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</si>
  <si>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</si>
  <si>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</si>
  <si>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</si>
  <si>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</si>
  <si>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</si>
  <si>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</si>
  <si>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</si>
  <si>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</si>
  <si>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</si>
  <si>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</si>
  <si>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</si>
  <si>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</si>
  <si>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</si>
  <si>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</si>
  <si>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</si>
  <si>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</si>
  <si>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</si>
  <si>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</si>
  <si>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</si>
  <si>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</si>
  <si>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</si>
  <si>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</si>
  <si>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</si>
  <si>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</si>
  <si>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</si>
  <si>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管路更新率は導水管・配水管等の整備工事を行っているため、類似団体の平均より大幅に高い率となっている。
　管路は古いものが多く、更新時期を迎えている状況であることから、今後も管路更新を計画的に進めていきたい。</t>
    <phoneticPr fontId="4"/>
  </si>
  <si>
    <t>　当簡易水道は、収益的収支比率は類似団体の平均より高い状況で、企業債残高対給水収益比率は類似団体の平均より低く、料金回収率も類似団体の平均より高く、いずれも平均より良い状況にある。給水原価は地方債償還金の増加により、当年度は高くなっている。収益的収支比率はほぼ100％に近い状況である。
　また、施設利用率は平均より低いが、小規模施設で、利用量の変動に対応しているもので、現状で問題がない。有収率は平均より低くなっていることから、漏水等の修繕を行っていくとともに、計画的に管路更新に努めていきたい。</t>
    <rPh sb="95" eb="98">
      <t>チホウサイ</t>
    </rPh>
    <rPh sb="98" eb="101">
      <t>ショウカンキン</t>
    </rPh>
    <rPh sb="135" eb="136">
      <t>チカ</t>
    </rPh>
    <rPh sb="137" eb="139">
      <t>ジョウキョウ</t>
    </rPh>
    <phoneticPr fontId="4"/>
  </si>
  <si>
    <t>　当簡易水道は、有収率が低いことから、漏水等の修繕、計画的な管路更新により、有収率の向上を図るとともに、給水料金等の見直し等も考慮の上、経営の安定化を図っていきたい。
　また、令和元年度に策定した経営戦略に基づき、中長期的な経営の安定化も図っていきたい。
　さらに、野田村・普代村と合同で法適化に向けた支援事業を実施したことから、今後とも県・近隣市町村との情報共有を活発に行いたい。</t>
    <rPh sb="94" eb="96">
      <t>サクテイ</t>
    </rPh>
    <rPh sb="103" eb="104">
      <t>モト</t>
    </rPh>
    <rPh sb="107" eb="111">
      <t>チュウチョウキテキ</t>
    </rPh>
    <rPh sb="112" eb="114">
      <t>ケイエイ</t>
    </rPh>
    <rPh sb="115" eb="118">
      <t>アンテイカ</t>
    </rPh>
    <rPh sb="144" eb="145">
      <t>ホウ</t>
    </rPh>
    <rPh sb="145" eb="146">
      <t>テキ</t>
    </rPh>
    <rPh sb="146" eb="147">
      <t>カ</t>
    </rPh>
    <rPh sb="148" eb="149">
      <t>ム</t>
    </rPh>
    <rPh sb="151" eb="153">
      <t>シエン</t>
    </rPh>
    <rPh sb="153" eb="155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</si>
</sst>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1.1000000000000001</c:v>
                </c:pt>
                <c:pt idx="2">
                  <c:v>0.44</c:v>
                </c:pt>
                <c:pt idx="3">
                  <c:v>1.91</c:v>
                </c:pt>
                <c:pt idx="4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D-4021-ABAB-0547BC364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D-4021-ABAB-0547BC364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39.44</c:v>
                </c:pt>
                <c:pt idx="2">
                  <c:v>39.450000000000003</c:v>
                </c:pt>
                <c:pt idx="3">
                  <c:v>42</c:v>
                </c:pt>
                <c:pt idx="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E-4FF5-87D8-0593E41D6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E-4FF5-87D8-0593E41D6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60.47</c:v>
                </c:pt>
                <c:pt idx="1">
                  <c:v>67.2</c:v>
                </c:pt>
                <c:pt idx="2">
                  <c:v>67.67</c:v>
                </c:pt>
                <c:pt idx="3">
                  <c:v>61.71</c:v>
                </c:pt>
                <c:pt idx="4">
                  <c:v>63.04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8-4695-BB5B-2DA6A65DB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8-4695-BB5B-2DA6A65DB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86.29</c:v>
                </c:pt>
                <c:pt idx="1">
                  <c:v>102.49</c:v>
                </c:pt>
                <c:pt idx="2">
                  <c:v>87.72</c:v>
                </c:pt>
                <c:pt idx="3">
                  <c:v>85.17</c:v>
                </c:pt>
                <c:pt idx="4">
                  <c:v>99.53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6-4F47-B3B5-FF74E6CF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6-4F47-B3B5-FF74E6CF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5-414C-B088-3BE46AD0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5-414C-B088-3BE46AD0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9-4FE4-909E-372EF91B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9-4FE4-909E-372EF91B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D-446D-932A-BE2A97948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D-446D-932A-BE2A97948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E-4AE4-934A-9A4D08DB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E-4AE4-934A-9A4D08DB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550.53</c:v>
                </c:pt>
                <c:pt idx="1">
                  <c:v>630.76</c:v>
                </c:pt>
                <c:pt idx="2">
                  <c:v>632.30999999999995</c:v>
                </c:pt>
                <c:pt idx="3">
                  <c:v>695</c:v>
                </c:pt>
                <c:pt idx="4">
                  <c:v>869.74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6-4399-9DC8-E5FB4BA34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6-4399-9DC8-E5FB4BA34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73.86</c:v>
                </c:pt>
                <c:pt idx="1">
                  <c:v>75.52</c:v>
                </c:pt>
                <c:pt idx="2">
                  <c:v>70.23</c:v>
                </c:pt>
                <c:pt idx="3">
                  <c:v>77.05</c:v>
                </c:pt>
                <c:pt idx="4">
                  <c:v>70.989999999999995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1-4080-9E9D-45BE80C68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1-4080-9E9D-45BE80C68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304.89</c:v>
                </c:pt>
                <c:pt idx="1">
                  <c:v>297.31</c:v>
                </c:pt>
                <c:pt idx="2">
                  <c:v>320.74</c:v>
                </c:pt>
                <c:pt idx="3">
                  <c:v>295.62</c:v>
                </c:pt>
                <c:pt idx="4">
                  <c:v>328.82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1-4D9D-B3FE-2FA27D6F6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1-4D9D-B3FE-2FA27D6F6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AX6" sqref="AX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岩手県　田野畑村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8" t="s">
        <v>1</v>
      </c>
      <c r="C7" s="78"/>
      <c r="D7" s="78"/>
      <c r="E7" s="78"/>
      <c r="F7" s="78"/>
      <c r="G7" s="78"/>
      <c r="H7" s="78"/>
      <c r="I7" s="78" t="s">
        <v>2</v>
      </c>
      <c r="J7" s="78"/>
      <c r="K7" s="78"/>
      <c r="L7" s="78"/>
      <c r="M7" s="78"/>
      <c r="N7" s="78"/>
      <c r="O7" s="78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2"/>
      <c r="AL7" s="78" t="s">
        <v>6</v>
      </c>
      <c r="AM7" s="78"/>
      <c r="AN7" s="78"/>
      <c r="AO7" s="78"/>
      <c r="AP7" s="78"/>
      <c r="AQ7" s="78"/>
      <c r="AR7" s="78"/>
      <c r="AS7" s="78"/>
      <c r="AT7" s="78" t="s">
        <v>7</v>
      </c>
      <c r="AU7" s="78"/>
      <c r="AV7" s="78"/>
      <c r="AW7" s="78"/>
      <c r="AX7" s="78"/>
      <c r="AY7" s="78"/>
      <c r="AZ7" s="78"/>
      <c r="BA7" s="78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9" t="str">
        <f>データ!$I$6</f>
        <v>法非適用</v>
      </c>
      <c r="C8" s="79"/>
      <c r="D8" s="79"/>
      <c r="E8" s="79"/>
      <c r="F8" s="79"/>
      <c r="G8" s="79"/>
      <c r="H8" s="79"/>
      <c r="I8" s="79" t="str">
        <f>データ!$J$6</f>
        <v>水道事業</v>
      </c>
      <c r="J8" s="79"/>
      <c r="K8" s="79"/>
      <c r="L8" s="79"/>
      <c r="M8" s="79"/>
      <c r="N8" s="79"/>
      <c r="O8" s="79"/>
      <c r="P8" s="79" t="str">
        <f>データ!$K$6</f>
        <v>簡易水道事業</v>
      </c>
      <c r="Q8" s="79"/>
      <c r="R8" s="79"/>
      <c r="S8" s="79"/>
      <c r="T8" s="79"/>
      <c r="U8" s="79"/>
      <c r="V8" s="79"/>
      <c r="W8" s="79" t="str">
        <f>データ!$L$6</f>
        <v>D3</v>
      </c>
      <c r="X8" s="79"/>
      <c r="Y8" s="79"/>
      <c r="Z8" s="79"/>
      <c r="AA8" s="79"/>
      <c r="AB8" s="79"/>
      <c r="AC8" s="79"/>
      <c r="AD8" s="79" t="str">
        <f>データ!$M$6</f>
        <v>非設置</v>
      </c>
      <c r="AE8" s="79"/>
      <c r="AF8" s="79"/>
      <c r="AG8" s="79"/>
      <c r="AH8" s="79"/>
      <c r="AI8" s="79"/>
      <c r="AJ8" s="79"/>
      <c r="AK8" s="2"/>
      <c r="AL8" s="73">
        <f>データ!$R$6</f>
        <v>3313</v>
      </c>
      <c r="AM8" s="73"/>
      <c r="AN8" s="73"/>
      <c r="AO8" s="73"/>
      <c r="AP8" s="73"/>
      <c r="AQ8" s="73"/>
      <c r="AR8" s="73"/>
      <c r="AS8" s="73"/>
      <c r="AT8" s="72">
        <f>データ!$S$6</f>
        <v>156.19</v>
      </c>
      <c r="AU8" s="72"/>
      <c r="AV8" s="72"/>
      <c r="AW8" s="72"/>
      <c r="AX8" s="72"/>
      <c r="AY8" s="72"/>
      <c r="AZ8" s="72"/>
      <c r="BA8" s="72"/>
      <c r="BB8" s="72">
        <f>データ!$T$6</f>
        <v>21.21</v>
      </c>
      <c r="BC8" s="72"/>
      <c r="BD8" s="72"/>
      <c r="BE8" s="72"/>
      <c r="BF8" s="72"/>
      <c r="BG8" s="72"/>
      <c r="BH8" s="72"/>
      <c r="BI8" s="72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8" t="s">
        <v>12</v>
      </c>
      <c r="C9" s="78"/>
      <c r="D9" s="78"/>
      <c r="E9" s="78"/>
      <c r="F9" s="78"/>
      <c r="G9" s="78"/>
      <c r="H9" s="78"/>
      <c r="I9" s="78" t="s">
        <v>13</v>
      </c>
      <c r="J9" s="78"/>
      <c r="K9" s="78"/>
      <c r="L9" s="78"/>
      <c r="M9" s="78"/>
      <c r="N9" s="78"/>
      <c r="O9" s="78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3"/>
      <c r="AI9" s="2"/>
      <c r="AJ9" s="2"/>
      <c r="AK9" s="2"/>
      <c r="AL9" s="78" t="s">
        <v>16</v>
      </c>
      <c r="AM9" s="78"/>
      <c r="AN9" s="78"/>
      <c r="AO9" s="78"/>
      <c r="AP9" s="78"/>
      <c r="AQ9" s="78"/>
      <c r="AR9" s="78"/>
      <c r="AS9" s="78"/>
      <c r="AT9" s="78" t="s">
        <v>17</v>
      </c>
      <c r="AU9" s="78"/>
      <c r="AV9" s="78"/>
      <c r="AW9" s="78"/>
      <c r="AX9" s="78"/>
      <c r="AY9" s="78"/>
      <c r="AZ9" s="78"/>
      <c r="BA9" s="78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70" t="s">
        <v>19</v>
      </c>
      <c r="BM9" s="7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2" t="str">
        <f>データ!$N$6</f>
        <v>-</v>
      </c>
      <c r="C10" s="72"/>
      <c r="D10" s="72"/>
      <c r="E10" s="72"/>
      <c r="F10" s="72"/>
      <c r="G10" s="72"/>
      <c r="H10" s="72"/>
      <c r="I10" s="72" t="str">
        <f>データ!$O$6</f>
        <v>該当数値なし</v>
      </c>
      <c r="J10" s="72"/>
      <c r="K10" s="72"/>
      <c r="L10" s="72"/>
      <c r="M10" s="72"/>
      <c r="N10" s="72"/>
      <c r="O10" s="72"/>
      <c r="P10" s="72">
        <f>データ!$P$6</f>
        <v>76.989999999999995</v>
      </c>
      <c r="Q10" s="72"/>
      <c r="R10" s="72"/>
      <c r="S10" s="72"/>
      <c r="T10" s="72"/>
      <c r="U10" s="72"/>
      <c r="V10" s="72"/>
      <c r="W10" s="73">
        <f>データ!$Q$6</f>
        <v>3630</v>
      </c>
      <c r="X10" s="73"/>
      <c r="Y10" s="73"/>
      <c r="Z10" s="73"/>
      <c r="AA10" s="73"/>
      <c r="AB10" s="73"/>
      <c r="AC10" s="73"/>
      <c r="AD10" s="2"/>
      <c r="AE10" s="2"/>
      <c r="AF10" s="2"/>
      <c r="AG10" s="2"/>
      <c r="AH10" s="2"/>
      <c r="AI10" s="2"/>
      <c r="AJ10" s="2"/>
      <c r="AK10" s="2"/>
      <c r="AL10" s="73">
        <f>データ!$U$6</f>
        <v>2513</v>
      </c>
      <c r="AM10" s="73"/>
      <c r="AN10" s="73"/>
      <c r="AO10" s="73"/>
      <c r="AP10" s="73"/>
      <c r="AQ10" s="73"/>
      <c r="AR10" s="73"/>
      <c r="AS10" s="73"/>
      <c r="AT10" s="72">
        <f>データ!$V$6</f>
        <v>17.3</v>
      </c>
      <c r="AU10" s="72"/>
      <c r="AV10" s="72"/>
      <c r="AW10" s="72"/>
      <c r="AX10" s="72"/>
      <c r="AY10" s="72"/>
      <c r="AZ10" s="72"/>
      <c r="BA10" s="72"/>
      <c r="BB10" s="72">
        <f>データ!$W$6</f>
        <v>145.26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21</v>
      </c>
      <c r="BM10" s="7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1O1VKBHWkan8+U3//kSs9tzN6KVtBGmZkxt7b2BoEsxdL+MHEpB6moabsbDeME4rejtUkE6uFQFGUHoiaxbBHA==" saltValue="DIsqhNzT3fvJ39fXgmMg+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53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54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56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57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58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59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60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61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62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63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64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65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66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34843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岩手県　田野畑村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76.989999999999995</v>
      </c>
      <c r="Q6" s="35">
        <f t="shared" si="3"/>
        <v>3630</v>
      </c>
      <c r="R6" s="35">
        <f t="shared" si="3"/>
        <v>3313</v>
      </c>
      <c r="S6" s="35">
        <f t="shared" si="3"/>
        <v>156.19</v>
      </c>
      <c r="T6" s="35">
        <f t="shared" si="3"/>
        <v>21.21</v>
      </c>
      <c r="U6" s="35">
        <f t="shared" si="3"/>
        <v>2513</v>
      </c>
      <c r="V6" s="35">
        <f t="shared" si="3"/>
        <v>17.3</v>
      </c>
      <c r="W6" s="35">
        <f t="shared" si="3"/>
        <v>145.26</v>
      </c>
      <c r="X6" s="36">
        <f>IF(X7="",NA(),X7)</f>
        <v>86.29</v>
      </c>
      <c r="Y6" s="36">
        <f t="shared" ref="Y6:AG6" si="4">IF(Y7="",NA(),Y7)</f>
        <v>102.49</v>
      </c>
      <c r="Z6" s="36">
        <f t="shared" si="4"/>
        <v>87.72</v>
      </c>
      <c r="AA6" s="36">
        <f t="shared" si="4"/>
        <v>85.17</v>
      </c>
      <c r="AB6" s="36">
        <f t="shared" si="4"/>
        <v>99.53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550.53</v>
      </c>
      <c r="BF6" s="36">
        <f t="shared" ref="BF6:BN6" si="7">IF(BF7="",NA(),BF7)</f>
        <v>630.76</v>
      </c>
      <c r="BG6" s="36">
        <f t="shared" si="7"/>
        <v>632.30999999999995</v>
      </c>
      <c r="BH6" s="36">
        <f t="shared" si="7"/>
        <v>695</v>
      </c>
      <c r="BI6" s="36">
        <f t="shared" si="7"/>
        <v>869.74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73.86</v>
      </c>
      <c r="BQ6" s="36">
        <f t="shared" ref="BQ6:BY6" si="8">IF(BQ7="",NA(),BQ7)</f>
        <v>75.52</v>
      </c>
      <c r="BR6" s="36">
        <f t="shared" si="8"/>
        <v>70.23</v>
      </c>
      <c r="BS6" s="36">
        <f t="shared" si="8"/>
        <v>77.05</v>
      </c>
      <c r="BT6" s="36">
        <f t="shared" si="8"/>
        <v>70.989999999999995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304.89</v>
      </c>
      <c r="CB6" s="36">
        <f t="shared" ref="CB6:CJ6" si="9">IF(CB7="",NA(),CB7)</f>
        <v>297.31</v>
      </c>
      <c r="CC6" s="36">
        <f t="shared" si="9"/>
        <v>320.74</v>
      </c>
      <c r="CD6" s="36">
        <f t="shared" si="9"/>
        <v>295.62</v>
      </c>
      <c r="CE6" s="36">
        <f t="shared" si="9"/>
        <v>328.82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43.36</v>
      </c>
      <c r="CM6" s="36">
        <f t="shared" ref="CM6:CU6" si="10">IF(CM7="",NA(),CM7)</f>
        <v>39.44</v>
      </c>
      <c r="CN6" s="36">
        <f t="shared" si="10"/>
        <v>39.450000000000003</v>
      </c>
      <c r="CO6" s="36">
        <f t="shared" si="10"/>
        <v>42</v>
      </c>
      <c r="CP6" s="36">
        <f t="shared" si="10"/>
        <v>38.5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60.47</v>
      </c>
      <c r="CX6" s="36">
        <f t="shared" ref="CX6:DF6" si="11">IF(CX7="",NA(),CX7)</f>
        <v>67.2</v>
      </c>
      <c r="CY6" s="36">
        <f t="shared" si="11"/>
        <v>67.67</v>
      </c>
      <c r="CZ6" s="36">
        <f t="shared" si="11"/>
        <v>61.71</v>
      </c>
      <c r="DA6" s="36">
        <f t="shared" si="11"/>
        <v>63.04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1.1000000000000001</v>
      </c>
      <c r="EF6" s="36">
        <f t="shared" si="14"/>
        <v>0.44</v>
      </c>
      <c r="EG6" s="36">
        <f t="shared" si="14"/>
        <v>1.91</v>
      </c>
      <c r="EH6" s="36">
        <f t="shared" si="14"/>
        <v>3.86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34843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76.989999999999995</v>
      </c>
      <c r="Q7" s="39">
        <v>3630</v>
      </c>
      <c r="R7" s="39">
        <v>3313</v>
      </c>
      <c r="S7" s="39">
        <v>156.19</v>
      </c>
      <c r="T7" s="39">
        <v>21.21</v>
      </c>
      <c r="U7" s="39">
        <v>2513</v>
      </c>
      <c r="V7" s="39">
        <v>17.3</v>
      </c>
      <c r="W7" s="39">
        <v>145.26</v>
      </c>
      <c r="X7" s="39">
        <v>86.29</v>
      </c>
      <c r="Y7" s="39">
        <v>102.49</v>
      </c>
      <c r="Z7" s="39">
        <v>87.72</v>
      </c>
      <c r="AA7" s="39">
        <v>85.17</v>
      </c>
      <c r="AB7" s="39">
        <v>99.53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550.53</v>
      </c>
      <c r="BF7" s="39">
        <v>630.76</v>
      </c>
      <c r="BG7" s="39">
        <v>632.30999999999995</v>
      </c>
      <c r="BH7" s="39">
        <v>695</v>
      </c>
      <c r="BI7" s="39">
        <v>869.74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73.86</v>
      </c>
      <c r="BQ7" s="39">
        <v>75.52</v>
      </c>
      <c r="BR7" s="39">
        <v>70.23</v>
      </c>
      <c r="BS7" s="39">
        <v>77.05</v>
      </c>
      <c r="BT7" s="39">
        <v>70.989999999999995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304.89</v>
      </c>
      <c r="CB7" s="39">
        <v>297.31</v>
      </c>
      <c r="CC7" s="39">
        <v>320.74</v>
      </c>
      <c r="CD7" s="39">
        <v>295.62</v>
      </c>
      <c r="CE7" s="39">
        <v>328.82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43.36</v>
      </c>
      <c r="CM7" s="39">
        <v>39.44</v>
      </c>
      <c r="CN7" s="39">
        <v>39.450000000000003</v>
      </c>
      <c r="CO7" s="39">
        <v>42</v>
      </c>
      <c r="CP7" s="39">
        <v>38.5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60.47</v>
      </c>
      <c r="CX7" s="39">
        <v>67.2</v>
      </c>
      <c r="CY7" s="39">
        <v>67.67</v>
      </c>
      <c r="CZ7" s="39">
        <v>61.71</v>
      </c>
      <c r="DA7" s="39">
        <v>63.04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1.1000000000000001</v>
      </c>
      <c r="EF7" s="39">
        <v>0.44</v>
      </c>
      <c r="EG7" s="39">
        <v>1.91</v>
      </c>
      <c r="EH7" s="39">
        <v>3.86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市町村課</cp:lastModifiedBy>
  <cp:lastPrinted>2021-01-29T02:23:20Z</cp:lastPrinted>
  <dcterms:created xsi:type="dcterms:W3CDTF">2020-12-04T02:18:57Z</dcterms:created>
  <dcterms:modified xsi:type="dcterms:W3CDTF">2021-01-29T02:23:21Z</dcterms:modified>
  <cp:category/>
</cp:coreProperties>
</file>