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81.52\市町村課nas\05　地方債\11 地方公営企業\26 経営比較分析表\R4\02経営比較分析表\03市町村→県\01市町村提出\●27田野畑村\"/>
    </mc:Choice>
  </mc:AlternateContent>
  <workbookProtection workbookAlgorithmName="SHA-512" workbookHashValue="RdRc/2yk9etQees+dvjEVGJf6gPARhIWSJpRQwSpofhqT7m4bin+OSjymI4BxwoI7GuEpYmSfPoH2Vc3WBf8fg==" workbookSaltValue="jNIbGbSIRycTdzHVEiDMlw==" workbookSpinCount="100000" lockStructure="1"/>
  <bookViews>
    <workbookView xWindow="0" yWindow="0" windowWidth="23040" windowHeight="9096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O85" i="4" s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I85" i="4" s="1"/>
  <c r="BY6" i="5"/>
  <c r="BX6" i="5"/>
  <c r="BW6" i="5"/>
  <c r="BV6" i="5"/>
  <c r="BU6" i="5"/>
  <c r="BT6" i="5"/>
  <c r="BS6" i="5"/>
  <c r="BR6" i="5"/>
  <c r="BQ6" i="5"/>
  <c r="BP6" i="5"/>
  <c r="BO6" i="5"/>
  <c r="H85" i="4" s="1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AL8" i="4" s="1"/>
  <c r="Q6" i="5"/>
  <c r="P6" i="5"/>
  <c r="P10" i="4" s="1"/>
  <c r="O6" i="5"/>
  <c r="N6" i="5"/>
  <c r="M6" i="5"/>
  <c r="L6" i="5"/>
  <c r="W8" i="4" s="1"/>
  <c r="K6" i="5"/>
  <c r="P8" i="4" s="1"/>
  <c r="J6" i="5"/>
  <c r="I6" i="5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5" i="4"/>
  <c r="K85" i="4"/>
  <c r="J85" i="4"/>
  <c r="BB10" i="4"/>
  <c r="AT10" i="4"/>
  <c r="AL10" i="4"/>
  <c r="W10" i="4"/>
  <c r="I10" i="4"/>
  <c r="B10" i="4"/>
  <c r="BB8" i="4"/>
  <c r="AT8" i="4"/>
  <c r="AD8" i="4"/>
  <c r="I8" i="4"/>
  <c r="B8" i="4"/>
  <c r="B6" i="4"/>
</calcChain>
</file>

<file path=xl/sharedStrings.xml><?xml version="1.0" encoding="utf-8"?>
<sst xmlns="http://schemas.openxmlformats.org/spreadsheetml/2006/main" count="233" uniqueCount="119">
  <si>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</si>
  <si>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</si>
  <si>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</si>
  <si>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</si>
  <si>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</si>
  <si>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</si>
  <si>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</si>
  <si>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</si>
  <si>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</si>
  <si>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</si>
  <si>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</si>
  <si>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</si>
  <si>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</si>
  <si>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</si>
  <si>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</si>
  <si>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</si>
  <si>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</si>
  <si>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</si>
  <si>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</si>
  <si>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</si>
  <si>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</si>
  <si>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</si>
  <si>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</si>
  <si>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</si>
  <si>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</si>
  <si>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</si>
  <si>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</si>
  <si>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</si>
  <si>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</si>
  <si>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</si>
  <si>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</si>
  <si>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</si>
  <si>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</si>
  <si>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</si>
  <si>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</si>
  <si>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</si>
  <si>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</si>
  <si>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</si>
  <si>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</si>
  <si>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</si>
  <si>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</si>
  <si>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</si>
  <si>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</si>
  <si>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</si>
  <si>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</si>
  <si>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</si>
  <si>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</si>
  <si>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</si>
  <si>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</si>
  <si>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</si>
  <si>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</si>
  <si>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</si>
  <si>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</si>
  <si>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</si>
  <si>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</si>
  <si>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</si>
  <si>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</si>
  <si>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</si>
  <si>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</si>
  <si>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</si>
  <si>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</si>
  <si>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</si>
  <si>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</si>
  <si>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</si>
  <si>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</si>
  <si>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</si>
  <si>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</si>
  <si>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</si>
  <si>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</si>
  <si>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</si>
  <si>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</si>
  <si>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</si>
  <si>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</si>
  <si>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</si>
  <si>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</si>
  <si>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</si>
  <si>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</si>
  <si>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</si>
  <si>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</si>
  <si>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</si>
  <si>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</si>
  <si>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</si>
  <si>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</si>
  <si>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</si>
  <si>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</si>
  <si>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</si>
  <si>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</si>
  <si>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</si>
  <si>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</si>
  <si>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</si>
  <si>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</si>
  <si>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</si>
  <si>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</si>
  <si>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</si>
  <si>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</si>
  <si>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</si>
  <si>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</si>
  <si>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田野畑村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</si>
  <si>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</si>
  <si>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</si>
  <si>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</si>
  <si>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</si>
  <si>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</si>
  <si>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</si>
  <si>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</si>
  <si>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</si>
  <si>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</si>
  <si>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</si>
  <si>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</si>
  <si>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</si>
  <si>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</si>
  <si>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</si>
  <si>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</si>
  <si>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</si>
  <si>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</si>
  <si>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</si>
  <si>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管路更新率は配水管等の整備工事を行っているため、類似団体の平均より高い率となっている。
　管路は古いものが多く、更新時期を迎えている状況であることから、今後も管路更新を計画的に進めていきたい。</t>
    <phoneticPr fontId="4"/>
  </si>
  <si>
    <t>　当簡易水道は、有収率が低いことから、漏水等の修繕、計画的な管路更新により、有収率の向上を図るとともに、給水料金等の見直し等も考慮の上、経営の安定化を図っていきたい。
　また、令和6年度からの法適用後には、財務諸表の分析等から経営の改善を図っていきたい。</t>
    <rPh sb="88" eb="90">
      <t>レイワ</t>
    </rPh>
    <rPh sb="91" eb="92">
      <t>ネン</t>
    </rPh>
    <rPh sb="92" eb="93">
      <t>ド</t>
    </rPh>
    <rPh sb="96" eb="99">
      <t>ホウテキヨウ</t>
    </rPh>
    <rPh sb="99" eb="100">
      <t>ゴ</t>
    </rPh>
    <rPh sb="103" eb="107">
      <t>ザイムショヒョウ</t>
    </rPh>
    <rPh sb="108" eb="110">
      <t>ブンセキ</t>
    </rPh>
    <rPh sb="110" eb="111">
      <t>トウ</t>
    </rPh>
    <rPh sb="119" eb="120">
      <t>ハカ</t>
    </rPh>
    <phoneticPr fontId="4"/>
  </si>
  <si>
    <t>①収益的収支比率について
　今後の給水需要は減少するものと予想されていることから、費用削減等の経営改善を図っていきたい。
④企業債残高対給水収益比率について
　昨年度より公営企業債を借り入れており、今後も高水準の元利償還が継続する見込みとなっていることから、事業を平準化し計画的に実施していきたい。
⑤料金回収率について
　平成30年度以降減少傾向となっていることから、費用削減と並行して財源確保に向けた取組に努めていきたい。
⑥給水原価について
　類似団体と比較して高い水準となっており、費用削減等の経営改善が必要となるが、今後も配水管改良等の工事費が必要なことから、当該原価が高い水準で続くことが見込まれる。
⑦施設利用率について
　類似団体の平均値より低いが、小規模施設で、利用量の変動に対応しているもので、現状で問題はない。
⑧有収率について
　類似団体の平均値より低くなっていることから、漏水等の修繕を行っていくとともに、計画的に管路更新に努めていきたい。</t>
    <rPh sb="1" eb="4">
      <t>シュウエキテキ</t>
    </rPh>
    <rPh sb="4" eb="6">
      <t>シュウシ</t>
    </rPh>
    <rPh sb="6" eb="8">
      <t>ヒリツ</t>
    </rPh>
    <rPh sb="151" eb="155">
      <t>リョウキンカイシュウ</t>
    </rPh>
    <rPh sb="155" eb="156">
      <t>リツ</t>
    </rPh>
    <rPh sb="170" eb="172">
      <t>ゲンショウ</t>
    </rPh>
    <rPh sb="172" eb="174">
      <t>ケイコウ</t>
    </rPh>
    <rPh sb="215" eb="217">
      <t>キュウスイ</t>
    </rPh>
    <rPh sb="217" eb="219">
      <t>ゲンカ</t>
    </rPh>
    <rPh sb="271" eb="272">
      <t>トウ</t>
    </rPh>
    <rPh sb="275" eb="276">
      <t>ヒ</t>
    </rPh>
    <rPh sb="277" eb="279">
      <t>ヒツヨウ</t>
    </rPh>
    <rPh sb="308" eb="312">
      <t>シセツリヨウ</t>
    </rPh>
    <rPh sb="312" eb="313">
      <t>リツ</t>
    </rPh>
    <rPh sb="319" eb="321">
      <t>ルイジ</t>
    </rPh>
    <rPh sb="321" eb="323">
      <t>ダンタイ</t>
    </rPh>
    <rPh sb="324" eb="326">
      <t>ヘイキン</t>
    </rPh>
    <rPh sb="326" eb="327">
      <t>チ</t>
    </rPh>
    <rPh sb="329" eb="330">
      <t>ヒク</t>
    </rPh>
    <rPh sb="333" eb="336">
      <t>ショウキボ</t>
    </rPh>
    <rPh sb="336" eb="338">
      <t>シセツ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</si>
</sst>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Fill="1" applyAlignment="1">
      <alignment horizontal="left"/>
    </xf>
    <xf numFmtId="0" fontId="8" fillId="0" borderId="1" xfId="0" applyFont="1" applyFill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0.44</c:v>
                </c:pt>
                <c:pt idx="1">
                  <c:v>1.91</c:v>
                </c:pt>
                <c:pt idx="2">
                  <c:v>3.86</c:v>
                </c:pt>
                <c:pt idx="3">
                  <c:v>1.63</c:v>
                </c:pt>
                <c:pt idx="4">
                  <c:v>2.1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2C-49B6-A9B8-733FCFA8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0.72</c:v>
                </c:pt>
                <c:pt idx="1">
                  <c:v>0.53</c:v>
                </c:pt>
                <c:pt idx="2">
                  <c:v>0.71</c:v>
                </c:pt>
                <c:pt idx="3">
                  <c:v>0.72</c:v>
                </c:pt>
                <c:pt idx="4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2C-49B6-A9B8-733FCFA83D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39.450000000000003</c:v>
                </c:pt>
                <c:pt idx="1">
                  <c:v>42</c:v>
                </c:pt>
                <c:pt idx="2">
                  <c:v>38.5</c:v>
                </c:pt>
                <c:pt idx="3">
                  <c:v>43.36</c:v>
                </c:pt>
                <c:pt idx="4">
                  <c:v>42.14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B0-4174-ACF0-A12ED011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57.3</c:v>
                </c:pt>
                <c:pt idx="1">
                  <c:v>56.76</c:v>
                </c:pt>
                <c:pt idx="2">
                  <c:v>56.04</c:v>
                </c:pt>
                <c:pt idx="3">
                  <c:v>58.52</c:v>
                </c:pt>
                <c:pt idx="4">
                  <c:v>58.88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B0-4174-ACF0-A12ED01186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67.67</c:v>
                </c:pt>
                <c:pt idx="1">
                  <c:v>61.71</c:v>
                </c:pt>
                <c:pt idx="2">
                  <c:v>63.04</c:v>
                </c:pt>
                <c:pt idx="3">
                  <c:v>57.97</c:v>
                </c:pt>
                <c:pt idx="4">
                  <c:v>60.63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F6-4C08-94FA-35C5FDDD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72.42</c:v>
                </c:pt>
                <c:pt idx="1">
                  <c:v>73.069999999999993</c:v>
                </c:pt>
                <c:pt idx="2">
                  <c:v>72.78</c:v>
                </c:pt>
                <c:pt idx="3">
                  <c:v>71.33</c:v>
                </c:pt>
                <c:pt idx="4">
                  <c:v>71.150000000000006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F6-4C08-94FA-35C5FDDDCA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87.72</c:v>
                </c:pt>
                <c:pt idx="1">
                  <c:v>85.17</c:v>
                </c:pt>
                <c:pt idx="2">
                  <c:v>99.53</c:v>
                </c:pt>
                <c:pt idx="3">
                  <c:v>84.04</c:v>
                </c:pt>
                <c:pt idx="4">
                  <c:v>79.819999999999993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BA-47B7-9DCA-B81E217C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78.510000000000005</c:v>
                </c:pt>
                <c:pt idx="1">
                  <c:v>77.91</c:v>
                </c:pt>
                <c:pt idx="2">
                  <c:v>79.099999999999994</c:v>
                </c:pt>
                <c:pt idx="3">
                  <c:v>79.33</c:v>
                </c:pt>
                <c:pt idx="4">
                  <c:v>73.540000000000006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BA-47B7-9DCA-B81E217C7B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9F-483B-AFAD-B01F93C3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9F-483B-AFAD-B01F93C32C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A7-4853-BA82-2A23EDAA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A7-4853-BA82-2A23EDAA58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D3-4A87-8CD2-55C3C7AF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D3-4A87-8CD2-55C3C7AFBE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AD-46F2-869B-A2D3631E0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AD-46F2-869B-A2D3631E08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632.30999999999995</c:v>
                </c:pt>
                <c:pt idx="1">
                  <c:v>695</c:v>
                </c:pt>
                <c:pt idx="2">
                  <c:v>869.74</c:v>
                </c:pt>
                <c:pt idx="3">
                  <c:v>1325.62</c:v>
                </c:pt>
                <c:pt idx="4">
                  <c:v>1376.11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4F-4534-89CE-43F604FF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1061.58</c:v>
                </c:pt>
                <c:pt idx="1">
                  <c:v>1007.7</c:v>
                </c:pt>
                <c:pt idx="2">
                  <c:v>1018.52</c:v>
                </c:pt>
                <c:pt idx="3">
                  <c:v>949.61</c:v>
                </c:pt>
                <c:pt idx="4">
                  <c:v>918.84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4F-4534-89CE-43F604FF03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70.23</c:v>
                </c:pt>
                <c:pt idx="1">
                  <c:v>77.05</c:v>
                </c:pt>
                <c:pt idx="2">
                  <c:v>70.989999999999995</c:v>
                </c:pt>
                <c:pt idx="3">
                  <c:v>68.7</c:v>
                </c:pt>
                <c:pt idx="4">
                  <c:v>61.77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62-428F-882B-9E2BF3BA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58.52</c:v>
                </c:pt>
                <c:pt idx="1">
                  <c:v>59.22</c:v>
                </c:pt>
                <c:pt idx="2">
                  <c:v>58.79</c:v>
                </c:pt>
                <c:pt idx="3">
                  <c:v>58.41</c:v>
                </c:pt>
                <c:pt idx="4">
                  <c:v>58.27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62-428F-882B-9E2BF3BA05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320.74</c:v>
                </c:pt>
                <c:pt idx="1">
                  <c:v>295.62</c:v>
                </c:pt>
                <c:pt idx="2">
                  <c:v>328.82</c:v>
                </c:pt>
                <c:pt idx="3">
                  <c:v>340.62</c:v>
                </c:pt>
                <c:pt idx="4">
                  <c:v>375.25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8B6-4875-AA80-BF5E8C066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296.3</c:v>
                </c:pt>
                <c:pt idx="1">
                  <c:v>292.89999999999998</c:v>
                </c:pt>
                <c:pt idx="2">
                  <c:v>298.25</c:v>
                </c:pt>
                <c:pt idx="3">
                  <c:v>303.27999999999997</c:v>
                </c:pt>
                <c:pt idx="4">
                  <c:v>303.81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8B6-4875-AA80-BF5E8C066F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【940.88】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【71.01】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【56.42】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【301.20】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【54.59】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50" zoomScaleNormal="100" workbookViewId="0">
      <selection activeCell="BL16" sqref="BL16:BZ44"/>
    </sheetView>
  </sheetViews>
  <sheetFormatPr defaultColWidth="2.6640625" defaultRowHeight="13.2" x14ac:dyDescent="0.2"/>
  <cols>
    <col min="1" max="1" width="2.6640625" customWidth="1"/>
    <col min="2" max="62" width="3.77734375" customWidth="1"/>
    <col min="64" max="78" width="3.10937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66" t="s">
        <v>0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</row>
    <row r="3" spans="1:78" ht="9.75" customHeight="1" x14ac:dyDescent="0.2">
      <c r="A3" s="2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  <c r="BO3" s="66"/>
      <c r="BP3" s="66"/>
      <c r="BQ3" s="66"/>
      <c r="BR3" s="66"/>
      <c r="BS3" s="66"/>
      <c r="BT3" s="66"/>
      <c r="BU3" s="66"/>
      <c r="BV3" s="66"/>
      <c r="BW3" s="66"/>
      <c r="BX3" s="66"/>
      <c r="BY3" s="66"/>
      <c r="BZ3" s="66"/>
    </row>
    <row r="4" spans="1:78" ht="9.75" customHeight="1" x14ac:dyDescent="0.2">
      <c r="A4" s="2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66"/>
      <c r="AU4" s="66"/>
      <c r="AV4" s="66"/>
      <c r="AW4" s="66"/>
      <c r="AX4" s="66"/>
      <c r="AY4" s="66"/>
      <c r="AZ4" s="66"/>
      <c r="BA4" s="66"/>
      <c r="BB4" s="66"/>
      <c r="BC4" s="66"/>
      <c r="BD4" s="66"/>
      <c r="BE4" s="66"/>
      <c r="BF4" s="66"/>
      <c r="BG4" s="66"/>
      <c r="BH4" s="66"/>
      <c r="BI4" s="66"/>
      <c r="BJ4" s="66"/>
      <c r="BK4" s="66"/>
      <c r="BL4" s="66"/>
      <c r="BM4" s="66"/>
      <c r="BN4" s="66"/>
      <c r="BO4" s="66"/>
      <c r="BP4" s="66"/>
      <c r="BQ4" s="66"/>
      <c r="BR4" s="66"/>
      <c r="BS4" s="66"/>
      <c r="BT4" s="66"/>
      <c r="BU4" s="66"/>
      <c r="BV4" s="66"/>
      <c r="BW4" s="66"/>
      <c r="BX4" s="66"/>
      <c r="BY4" s="66"/>
      <c r="BZ4" s="66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67" t="str">
        <f>データ!H6</f>
        <v>岩手県　田野畑村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68" t="s">
        <v>9</v>
      </c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70"/>
    </row>
    <row r="8" spans="1:78" ht="18.75" customHeight="1" x14ac:dyDescent="0.2">
      <c r="A8" s="2"/>
      <c r="B8" s="65" t="str">
        <f>データ!$I$6</f>
        <v>法非適用</v>
      </c>
      <c r="C8" s="65"/>
      <c r="D8" s="65"/>
      <c r="E8" s="65"/>
      <c r="F8" s="65"/>
      <c r="G8" s="65"/>
      <c r="H8" s="65"/>
      <c r="I8" s="65" t="str">
        <f>データ!$J$6</f>
        <v>水道事業</v>
      </c>
      <c r="J8" s="65"/>
      <c r="K8" s="65"/>
      <c r="L8" s="65"/>
      <c r="M8" s="65"/>
      <c r="N8" s="65"/>
      <c r="O8" s="65"/>
      <c r="P8" s="65" t="str">
        <f>データ!$K$6</f>
        <v>簡易水道事業</v>
      </c>
      <c r="Q8" s="65"/>
      <c r="R8" s="65"/>
      <c r="S8" s="65"/>
      <c r="T8" s="65"/>
      <c r="U8" s="65"/>
      <c r="V8" s="65"/>
      <c r="W8" s="65" t="str">
        <f>データ!$L$6</f>
        <v>D3</v>
      </c>
      <c r="X8" s="65"/>
      <c r="Y8" s="65"/>
      <c r="Z8" s="65"/>
      <c r="AA8" s="65"/>
      <c r="AB8" s="65"/>
      <c r="AC8" s="65"/>
      <c r="AD8" s="65" t="str">
        <f>データ!$M$6</f>
        <v>非設置</v>
      </c>
      <c r="AE8" s="65"/>
      <c r="AF8" s="65"/>
      <c r="AG8" s="65"/>
      <c r="AH8" s="65"/>
      <c r="AI8" s="65"/>
      <c r="AJ8" s="65"/>
      <c r="AK8" s="2"/>
      <c r="AL8" s="60">
        <f>データ!$R$6</f>
        <v>3117</v>
      </c>
      <c r="AM8" s="60"/>
      <c r="AN8" s="60"/>
      <c r="AO8" s="60"/>
      <c r="AP8" s="60"/>
      <c r="AQ8" s="60"/>
      <c r="AR8" s="60"/>
      <c r="AS8" s="60"/>
      <c r="AT8" s="36">
        <f>データ!$S$6</f>
        <v>156.19</v>
      </c>
      <c r="AU8" s="36"/>
      <c r="AV8" s="36"/>
      <c r="AW8" s="36"/>
      <c r="AX8" s="36"/>
      <c r="AY8" s="36"/>
      <c r="AZ8" s="36"/>
      <c r="BA8" s="36"/>
      <c r="BB8" s="36">
        <f>データ!$T$6</f>
        <v>19.96</v>
      </c>
      <c r="BC8" s="36"/>
      <c r="BD8" s="36"/>
      <c r="BE8" s="36"/>
      <c r="BF8" s="36"/>
      <c r="BG8" s="36"/>
      <c r="BH8" s="36"/>
      <c r="BI8" s="3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2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47" t="s">
        <v>19</v>
      </c>
      <c r="BM9" s="48"/>
      <c r="BN9" s="49" t="s">
        <v>20</v>
      </c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50"/>
    </row>
    <row r="10" spans="1:78" ht="18.75" customHeight="1" x14ac:dyDescent="0.2">
      <c r="A10" s="2"/>
      <c r="B10" s="36" t="str">
        <f>データ!$N$6</f>
        <v>-</v>
      </c>
      <c r="C10" s="36"/>
      <c r="D10" s="36"/>
      <c r="E10" s="36"/>
      <c r="F10" s="36"/>
      <c r="G10" s="36"/>
      <c r="H10" s="36"/>
      <c r="I10" s="36" t="str">
        <f>データ!$O$6</f>
        <v>該当数値なし</v>
      </c>
      <c r="J10" s="36"/>
      <c r="K10" s="36"/>
      <c r="L10" s="36"/>
      <c r="M10" s="36"/>
      <c r="N10" s="36"/>
      <c r="O10" s="36"/>
      <c r="P10" s="36">
        <f>データ!$P$6</f>
        <v>76.599999999999994</v>
      </c>
      <c r="Q10" s="36"/>
      <c r="R10" s="36"/>
      <c r="S10" s="36"/>
      <c r="T10" s="36"/>
      <c r="U10" s="36"/>
      <c r="V10" s="36"/>
      <c r="W10" s="60">
        <f>データ!$Q$6</f>
        <v>3630</v>
      </c>
      <c r="X10" s="60"/>
      <c r="Y10" s="60"/>
      <c r="Z10" s="60"/>
      <c r="AA10" s="60"/>
      <c r="AB10" s="60"/>
      <c r="AC10" s="60"/>
      <c r="AD10" s="2"/>
      <c r="AE10" s="2"/>
      <c r="AF10" s="2"/>
      <c r="AG10" s="2"/>
      <c r="AH10" s="2"/>
      <c r="AI10" s="2"/>
      <c r="AJ10" s="2"/>
      <c r="AK10" s="2"/>
      <c r="AL10" s="60">
        <f>データ!$U$6</f>
        <v>2370</v>
      </c>
      <c r="AM10" s="60"/>
      <c r="AN10" s="60"/>
      <c r="AO10" s="60"/>
      <c r="AP10" s="60"/>
      <c r="AQ10" s="60"/>
      <c r="AR10" s="60"/>
      <c r="AS10" s="60"/>
      <c r="AT10" s="36">
        <f>データ!$V$6</f>
        <v>17.3</v>
      </c>
      <c r="AU10" s="36"/>
      <c r="AV10" s="36"/>
      <c r="AW10" s="36"/>
      <c r="AX10" s="36"/>
      <c r="AY10" s="36"/>
      <c r="AZ10" s="36"/>
      <c r="BA10" s="36"/>
      <c r="BB10" s="36">
        <f>データ!$W$6</f>
        <v>136.99</v>
      </c>
      <c r="BC10" s="36"/>
      <c r="BD10" s="36"/>
      <c r="BE10" s="36"/>
      <c r="BF10" s="36"/>
      <c r="BG10" s="36"/>
      <c r="BH10" s="36"/>
      <c r="BI10" s="36"/>
      <c r="BJ10" s="2"/>
      <c r="BK10" s="2"/>
      <c r="BL10" s="51" t="s">
        <v>21</v>
      </c>
      <c r="BM10" s="52"/>
      <c r="BN10" s="53" t="s">
        <v>22</v>
      </c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4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2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30" t="s">
        <v>25</v>
      </c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2"/>
    </row>
    <row r="15" spans="1:78" ht="13.5" customHeight="1" x14ac:dyDescent="0.2">
      <c r="A15" s="2"/>
      <c r="B15" s="43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5"/>
      <c r="BK15" s="2"/>
      <c r="BL15" s="33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5"/>
    </row>
    <row r="16" spans="1:78" ht="13.5" customHeight="1" x14ac:dyDescent="0.2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37" t="s">
        <v>118</v>
      </c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9"/>
    </row>
    <row r="17" spans="1:78" ht="13.5" customHeight="1" x14ac:dyDescent="0.2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37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9"/>
    </row>
    <row r="18" spans="1:78" ht="13.5" customHeight="1" x14ac:dyDescent="0.2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37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9"/>
    </row>
    <row r="19" spans="1:78" ht="13.5" customHeight="1" x14ac:dyDescent="0.2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37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9"/>
    </row>
    <row r="20" spans="1:78" ht="13.5" customHeight="1" x14ac:dyDescent="0.2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37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9"/>
    </row>
    <row r="21" spans="1:78" ht="13.5" customHeight="1" x14ac:dyDescent="0.2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37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9"/>
    </row>
    <row r="22" spans="1:78" ht="13.5" customHeight="1" x14ac:dyDescent="0.2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37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9"/>
    </row>
    <row r="23" spans="1:78" ht="13.5" customHeight="1" x14ac:dyDescent="0.2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37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9"/>
    </row>
    <row r="24" spans="1:78" ht="13.5" customHeight="1" x14ac:dyDescent="0.2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37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9"/>
    </row>
    <row r="25" spans="1:78" ht="13.5" customHeight="1" x14ac:dyDescent="0.2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37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9"/>
    </row>
    <row r="26" spans="1:78" ht="13.5" customHeight="1" x14ac:dyDescent="0.2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37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9"/>
    </row>
    <row r="27" spans="1:78" ht="13.5" customHeight="1" x14ac:dyDescent="0.2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37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9"/>
    </row>
    <row r="28" spans="1:78" ht="13.5" customHeight="1" x14ac:dyDescent="0.2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37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9"/>
    </row>
    <row r="29" spans="1:78" ht="13.5" customHeight="1" x14ac:dyDescent="0.2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37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9"/>
    </row>
    <row r="30" spans="1:78" ht="13.5" customHeight="1" x14ac:dyDescent="0.2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37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9"/>
    </row>
    <row r="31" spans="1:78" ht="13.5" customHeight="1" x14ac:dyDescent="0.2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37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9"/>
    </row>
    <row r="32" spans="1:78" ht="13.5" customHeight="1" x14ac:dyDescent="0.2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37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9"/>
    </row>
    <row r="33" spans="1:78" ht="13.5" customHeight="1" x14ac:dyDescent="0.2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37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9"/>
    </row>
    <row r="34" spans="1:78" ht="13.5" customHeight="1" x14ac:dyDescent="0.2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37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9"/>
    </row>
    <row r="35" spans="1:78" ht="13.5" customHeight="1" x14ac:dyDescent="0.2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37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9"/>
    </row>
    <row r="36" spans="1:78" ht="13.5" customHeight="1" x14ac:dyDescent="0.2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37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9"/>
    </row>
    <row r="37" spans="1:78" ht="13.5" customHeight="1" x14ac:dyDescent="0.2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37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9"/>
    </row>
    <row r="38" spans="1:78" ht="13.5" customHeight="1" x14ac:dyDescent="0.2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37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9"/>
    </row>
    <row r="39" spans="1:78" ht="13.5" customHeight="1" x14ac:dyDescent="0.2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37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9"/>
    </row>
    <row r="40" spans="1:78" ht="13.5" customHeight="1" x14ac:dyDescent="0.2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37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9"/>
    </row>
    <row r="41" spans="1:78" ht="13.5" customHeight="1" x14ac:dyDescent="0.2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37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9"/>
    </row>
    <row r="42" spans="1:78" ht="13.5" customHeight="1" x14ac:dyDescent="0.2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37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9"/>
    </row>
    <row r="43" spans="1:78" ht="13.5" customHeight="1" x14ac:dyDescent="0.2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37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9"/>
    </row>
    <row r="44" spans="1:78" ht="13.5" customHeight="1" x14ac:dyDescent="0.2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40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2"/>
    </row>
    <row r="45" spans="1:78" ht="13.5" customHeight="1" x14ac:dyDescent="0.2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0" t="s">
        <v>26</v>
      </c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  <c r="BZ45" s="32"/>
    </row>
    <row r="46" spans="1:78" ht="13.5" customHeight="1" x14ac:dyDescent="0.2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33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5"/>
    </row>
    <row r="47" spans="1:78" ht="13.5" customHeight="1" x14ac:dyDescent="0.2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37" t="s">
        <v>116</v>
      </c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9"/>
    </row>
    <row r="48" spans="1:78" ht="13.5" customHeight="1" x14ac:dyDescent="0.2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37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9"/>
    </row>
    <row r="49" spans="1:78" ht="13.5" customHeight="1" x14ac:dyDescent="0.2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37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9"/>
    </row>
    <row r="50" spans="1:78" ht="13.5" customHeight="1" x14ac:dyDescent="0.2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37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9"/>
    </row>
    <row r="51" spans="1:78" ht="13.5" customHeight="1" x14ac:dyDescent="0.2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37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9"/>
    </row>
    <row r="52" spans="1:78" ht="13.5" customHeight="1" x14ac:dyDescent="0.2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37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9"/>
    </row>
    <row r="53" spans="1:78" ht="13.5" customHeight="1" x14ac:dyDescent="0.2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37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9"/>
    </row>
    <row r="54" spans="1:78" ht="13.5" customHeight="1" x14ac:dyDescent="0.2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37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9"/>
    </row>
    <row r="55" spans="1:78" ht="13.5" customHeight="1" x14ac:dyDescent="0.2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37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9"/>
    </row>
    <row r="56" spans="1:78" ht="13.5" customHeight="1" x14ac:dyDescent="0.2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37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9"/>
    </row>
    <row r="57" spans="1:78" ht="13.5" customHeight="1" x14ac:dyDescent="0.2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37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9"/>
    </row>
    <row r="58" spans="1:78" ht="13.5" customHeight="1" x14ac:dyDescent="0.2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37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9"/>
    </row>
    <row r="59" spans="1:78" ht="13.5" customHeight="1" x14ac:dyDescent="0.2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37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9"/>
    </row>
    <row r="60" spans="1:78" ht="13.5" customHeight="1" x14ac:dyDescent="0.2">
      <c r="A60" s="2"/>
      <c r="B60" s="43" t="s">
        <v>27</v>
      </c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5"/>
      <c r="BK60" s="2"/>
      <c r="BL60" s="37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9"/>
    </row>
    <row r="61" spans="1:78" ht="13.5" customHeight="1" x14ac:dyDescent="0.2">
      <c r="A61" s="2"/>
      <c r="B61" s="43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5"/>
      <c r="BK61" s="2"/>
      <c r="BL61" s="37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9"/>
    </row>
    <row r="62" spans="1:78" ht="13.5" customHeight="1" x14ac:dyDescent="0.2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37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9"/>
    </row>
    <row r="63" spans="1:78" ht="13.5" customHeight="1" x14ac:dyDescent="0.2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40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2"/>
    </row>
    <row r="64" spans="1:78" ht="13.5" customHeight="1" x14ac:dyDescent="0.2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0" t="s">
        <v>28</v>
      </c>
      <c r="BM64" s="31"/>
      <c r="BN64" s="31"/>
      <c r="BO64" s="31"/>
      <c r="BP64" s="31"/>
      <c r="BQ64" s="31"/>
      <c r="BR64" s="31"/>
      <c r="BS64" s="31"/>
      <c r="BT64" s="31"/>
      <c r="BU64" s="31"/>
      <c r="BV64" s="31"/>
      <c r="BW64" s="31"/>
      <c r="BX64" s="31"/>
      <c r="BY64" s="31"/>
      <c r="BZ64" s="32"/>
    </row>
    <row r="65" spans="1:78" ht="13.5" customHeight="1" x14ac:dyDescent="0.2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33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5"/>
    </row>
    <row r="66" spans="1:78" ht="13.5" customHeight="1" x14ac:dyDescent="0.2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37" t="s">
        <v>117</v>
      </c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9"/>
    </row>
    <row r="67" spans="1:78" ht="13.5" customHeight="1" x14ac:dyDescent="0.2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37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9"/>
    </row>
    <row r="68" spans="1:78" ht="13.5" customHeight="1" x14ac:dyDescent="0.2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37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9"/>
    </row>
    <row r="69" spans="1:78" ht="13.5" customHeight="1" x14ac:dyDescent="0.2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37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9"/>
    </row>
    <row r="70" spans="1:78" ht="13.5" customHeight="1" x14ac:dyDescent="0.2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37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9"/>
    </row>
    <row r="71" spans="1:78" ht="13.5" customHeight="1" x14ac:dyDescent="0.2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37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9"/>
    </row>
    <row r="72" spans="1:78" ht="13.5" customHeight="1" x14ac:dyDescent="0.2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37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9"/>
    </row>
    <row r="73" spans="1:78" ht="13.5" customHeight="1" x14ac:dyDescent="0.2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37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9"/>
    </row>
    <row r="74" spans="1:78" ht="13.5" customHeight="1" x14ac:dyDescent="0.2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37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9"/>
    </row>
    <row r="75" spans="1:78" ht="13.5" customHeight="1" x14ac:dyDescent="0.2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37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9"/>
    </row>
    <row r="76" spans="1:78" ht="13.5" customHeight="1" x14ac:dyDescent="0.2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37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9"/>
    </row>
    <row r="77" spans="1:78" ht="13.5" customHeight="1" x14ac:dyDescent="0.2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37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9"/>
    </row>
    <row r="78" spans="1:78" ht="13.5" customHeight="1" x14ac:dyDescent="0.2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37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9"/>
    </row>
    <row r="79" spans="1:78" ht="13.5" customHeight="1" x14ac:dyDescent="0.2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37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9"/>
    </row>
    <row r="80" spans="1:78" ht="13.5" customHeight="1" x14ac:dyDescent="0.2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37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9"/>
    </row>
    <row r="81" spans="1:78" ht="13.5" customHeight="1" x14ac:dyDescent="0.2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37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9"/>
    </row>
    <row r="82" spans="1:78" ht="13.5" customHeight="1" x14ac:dyDescent="0.2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40"/>
      <c r="BM82" s="41"/>
      <c r="BN82" s="41"/>
      <c r="BO82" s="41"/>
      <c r="BP82" s="41"/>
      <c r="BQ82" s="41"/>
      <c r="BR82" s="41"/>
      <c r="BS82" s="41"/>
      <c r="BT82" s="41"/>
      <c r="BU82" s="41"/>
      <c r="BV82" s="41"/>
      <c r="BW82" s="41"/>
      <c r="BX82" s="41"/>
      <c r="BY82" s="41"/>
      <c r="BZ82" s="42"/>
    </row>
    <row r="83" spans="1:78" x14ac:dyDescent="0.2">
      <c r="C83" s="12"/>
    </row>
    <row r="84" spans="1:78" hidden="1" x14ac:dyDescent="0.2">
      <c r="B84" s="13" t="s">
        <v>29</v>
      </c>
      <c r="C84" s="13"/>
      <c r="D84" s="13"/>
      <c r="E84" s="13" t="s">
        <v>30</v>
      </c>
      <c r="F84" s="13" t="s">
        <v>31</v>
      </c>
      <c r="G84" s="13" t="s">
        <v>32</v>
      </c>
      <c r="H84" s="13" t="s">
        <v>33</v>
      </c>
      <c r="I84" s="13" t="s">
        <v>34</v>
      </c>
      <c r="J84" s="13" t="s">
        <v>35</v>
      </c>
      <c r="K84" s="13" t="s">
        <v>36</v>
      </c>
      <c r="L84" s="13" t="s">
        <v>37</v>
      </c>
      <c r="M84" s="13" t="s">
        <v>38</v>
      </c>
      <c r="N84" s="13" t="s">
        <v>39</v>
      </c>
      <c r="O84" s="13" t="s">
        <v>40</v>
      </c>
    </row>
    <row r="85" spans="1:78" hidden="1" x14ac:dyDescent="0.2">
      <c r="B85" s="13"/>
      <c r="C85" s="13"/>
      <c r="D85" s="13"/>
      <c r="E85" s="13" t="str">
        <f>データ!AH6</f>
        <v>【73.42】</v>
      </c>
      <c r="F85" s="13" t="s">
        <v>41</v>
      </c>
      <c r="G85" s="13" t="s">
        <v>42</v>
      </c>
      <c r="H85" s="13" t="str">
        <f>データ!BO6</f>
        <v>【940.88】</v>
      </c>
      <c r="I85" s="13" t="str">
        <f>データ!BZ6</f>
        <v>【54.59】</v>
      </c>
      <c r="J85" s="13" t="str">
        <f>データ!CK6</f>
        <v>【301.20】</v>
      </c>
      <c r="K85" s="13" t="str">
        <f>データ!CV6</f>
        <v>【56.42】</v>
      </c>
      <c r="L85" s="13" t="str">
        <f>データ!DG6</f>
        <v>【71.01】</v>
      </c>
      <c r="M85" s="13" t="s">
        <v>43</v>
      </c>
      <c r="N85" s="13" t="s">
        <v>43</v>
      </c>
      <c r="O85" s="13" t="str">
        <f>データ!EN6</f>
        <v>【0.58】</v>
      </c>
    </row>
  </sheetData>
  <sheetProtection algorithmName="SHA-512" hashValue="Dwed0Qq4VR85pVLdbakUsd8Kra6Xu763x27qHZKlpV7qr3+RAo/YdBZfF/Va5xpJFZFVf1UbSyk7XR2frWifdA==" saltValue="72LBmLrc898LvzkY5GG84A==" spinCount="100000" sheet="1" objects="1" scenarios="1" formatCells="0" formatColumns="0" formatRows="0"/>
  <mergeCells count="48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L9:AS9"/>
    <mergeCell ref="AT9:BA9"/>
    <mergeCell ref="BB9:BI9"/>
    <mergeCell ref="BL9:BM9"/>
    <mergeCell ref="BN9:BY9"/>
    <mergeCell ref="BL66:BZ82"/>
    <mergeCell ref="BB10:BI10"/>
    <mergeCell ref="BL10:BM10"/>
    <mergeCell ref="BN10:BY10"/>
    <mergeCell ref="BL11:BZ13"/>
    <mergeCell ref="B14:BJ15"/>
    <mergeCell ref="BL14:BZ15"/>
    <mergeCell ref="B10:H10"/>
    <mergeCell ref="I10:O10"/>
    <mergeCell ref="P10:V10"/>
    <mergeCell ref="W10:AC10"/>
    <mergeCell ref="AL10:AS10"/>
    <mergeCell ref="BL64:BZ65"/>
    <mergeCell ref="AT10:BA10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2" x14ac:dyDescent="0.2"/>
  <cols>
    <col min="2" max="144" width="11.88671875" customWidth="1"/>
  </cols>
  <sheetData>
    <row r="1" spans="1:144" x14ac:dyDescent="0.2">
      <c r="A1" t="s">
        <v>44</v>
      </c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>
        <v>1</v>
      </c>
      <c r="Y1" s="14">
        <v>1</v>
      </c>
      <c r="Z1" s="14">
        <v>1</v>
      </c>
      <c r="AA1" s="14">
        <v>1</v>
      </c>
      <c r="AB1" s="14">
        <v>1</v>
      </c>
      <c r="AC1" s="14">
        <v>1</v>
      </c>
      <c r="AD1" s="14">
        <v>1</v>
      </c>
      <c r="AE1" s="14">
        <v>1</v>
      </c>
      <c r="AF1" s="14">
        <v>1</v>
      </c>
      <c r="AG1" s="14">
        <v>1</v>
      </c>
      <c r="AH1" s="14"/>
      <c r="AI1" s="14">
        <v>1</v>
      </c>
      <c r="AJ1" s="14">
        <v>1</v>
      </c>
      <c r="AK1" s="14">
        <v>1</v>
      </c>
      <c r="AL1" s="14">
        <v>1</v>
      </c>
      <c r="AM1" s="14">
        <v>1</v>
      </c>
      <c r="AN1" s="14">
        <v>1</v>
      </c>
      <c r="AO1" s="14">
        <v>1</v>
      </c>
      <c r="AP1" s="14">
        <v>1</v>
      </c>
      <c r="AQ1" s="14">
        <v>1</v>
      </c>
      <c r="AR1" s="14">
        <v>1</v>
      </c>
      <c r="AS1" s="14"/>
      <c r="AT1" s="14">
        <v>1</v>
      </c>
      <c r="AU1" s="14">
        <v>1</v>
      </c>
      <c r="AV1" s="14">
        <v>1</v>
      </c>
      <c r="AW1" s="14">
        <v>1</v>
      </c>
      <c r="AX1" s="14">
        <v>1</v>
      </c>
      <c r="AY1" s="14">
        <v>1</v>
      </c>
      <c r="AZ1" s="14">
        <v>1</v>
      </c>
      <c r="BA1" s="14">
        <v>1</v>
      </c>
      <c r="BB1" s="14">
        <v>1</v>
      </c>
      <c r="BC1" s="14">
        <v>1</v>
      </c>
      <c r="BD1" s="14"/>
      <c r="BE1" s="14">
        <v>1</v>
      </c>
      <c r="BF1" s="14">
        <v>1</v>
      </c>
      <c r="BG1" s="14">
        <v>1</v>
      </c>
      <c r="BH1" s="14">
        <v>1</v>
      </c>
      <c r="BI1" s="14">
        <v>1</v>
      </c>
      <c r="BJ1" s="14">
        <v>1</v>
      </c>
      <c r="BK1" s="14">
        <v>1</v>
      </c>
      <c r="BL1" s="14">
        <v>1</v>
      </c>
      <c r="BM1" s="14">
        <v>1</v>
      </c>
      <c r="BN1" s="14">
        <v>1</v>
      </c>
      <c r="BO1" s="14"/>
      <c r="BP1" s="14">
        <v>1</v>
      </c>
      <c r="BQ1" s="14">
        <v>1</v>
      </c>
      <c r="BR1" s="14">
        <v>1</v>
      </c>
      <c r="BS1" s="14">
        <v>1</v>
      </c>
      <c r="BT1" s="14">
        <v>1</v>
      </c>
      <c r="BU1" s="14">
        <v>1</v>
      </c>
      <c r="BV1" s="14">
        <v>1</v>
      </c>
      <c r="BW1" s="14">
        <v>1</v>
      </c>
      <c r="BX1" s="14">
        <v>1</v>
      </c>
      <c r="BY1" s="14">
        <v>1</v>
      </c>
      <c r="BZ1" s="14"/>
      <c r="CA1" s="14">
        <v>1</v>
      </c>
      <c r="CB1" s="14">
        <v>1</v>
      </c>
      <c r="CC1" s="14">
        <v>1</v>
      </c>
      <c r="CD1" s="14">
        <v>1</v>
      </c>
      <c r="CE1" s="14">
        <v>1</v>
      </c>
      <c r="CF1" s="14">
        <v>1</v>
      </c>
      <c r="CG1" s="14">
        <v>1</v>
      </c>
      <c r="CH1" s="14">
        <v>1</v>
      </c>
      <c r="CI1" s="14">
        <v>1</v>
      </c>
      <c r="CJ1" s="14">
        <v>1</v>
      </c>
      <c r="CK1" s="14"/>
      <c r="CL1" s="14">
        <v>1</v>
      </c>
      <c r="CM1" s="14">
        <v>1</v>
      </c>
      <c r="CN1" s="14">
        <v>1</v>
      </c>
      <c r="CO1" s="14">
        <v>1</v>
      </c>
      <c r="CP1" s="14">
        <v>1</v>
      </c>
      <c r="CQ1" s="14">
        <v>1</v>
      </c>
      <c r="CR1" s="14">
        <v>1</v>
      </c>
      <c r="CS1" s="14">
        <v>1</v>
      </c>
      <c r="CT1" s="14">
        <v>1</v>
      </c>
      <c r="CU1" s="14">
        <v>1</v>
      </c>
      <c r="CV1" s="14"/>
      <c r="CW1" s="14">
        <v>1</v>
      </c>
      <c r="CX1" s="14">
        <v>1</v>
      </c>
      <c r="CY1" s="14">
        <v>1</v>
      </c>
      <c r="CZ1" s="14">
        <v>1</v>
      </c>
      <c r="DA1" s="14">
        <v>1</v>
      </c>
      <c r="DB1" s="14">
        <v>1</v>
      </c>
      <c r="DC1" s="14">
        <v>1</v>
      </c>
      <c r="DD1" s="14">
        <v>1</v>
      </c>
      <c r="DE1" s="14">
        <v>1</v>
      </c>
      <c r="DF1" s="14">
        <v>1</v>
      </c>
      <c r="DG1" s="14"/>
      <c r="DH1" s="14">
        <v>1</v>
      </c>
      <c r="DI1" s="14">
        <v>1</v>
      </c>
      <c r="DJ1" s="14">
        <v>1</v>
      </c>
      <c r="DK1" s="14">
        <v>1</v>
      </c>
      <c r="DL1" s="14">
        <v>1</v>
      </c>
      <c r="DM1" s="14">
        <v>1</v>
      </c>
      <c r="DN1" s="14">
        <v>1</v>
      </c>
      <c r="DO1" s="14">
        <v>1</v>
      </c>
      <c r="DP1" s="14">
        <v>1</v>
      </c>
      <c r="DQ1" s="14">
        <v>1</v>
      </c>
      <c r="DR1" s="14"/>
      <c r="DS1" s="14">
        <v>1</v>
      </c>
      <c r="DT1" s="14">
        <v>1</v>
      </c>
      <c r="DU1" s="14">
        <v>1</v>
      </c>
      <c r="DV1" s="14">
        <v>1</v>
      </c>
      <c r="DW1" s="14">
        <v>1</v>
      </c>
      <c r="DX1" s="14">
        <v>1</v>
      </c>
      <c r="DY1" s="14">
        <v>1</v>
      </c>
      <c r="DZ1" s="14">
        <v>1</v>
      </c>
      <c r="EA1" s="14">
        <v>1</v>
      </c>
      <c r="EB1" s="14">
        <v>1</v>
      </c>
      <c r="EC1" s="14"/>
      <c r="ED1" s="14">
        <v>1</v>
      </c>
      <c r="EE1" s="14">
        <v>1</v>
      </c>
      <c r="EF1" s="14">
        <v>1</v>
      </c>
      <c r="EG1" s="14">
        <v>1</v>
      </c>
      <c r="EH1" s="14">
        <v>1</v>
      </c>
      <c r="EI1" s="14">
        <v>1</v>
      </c>
      <c r="EJ1" s="14">
        <v>1</v>
      </c>
      <c r="EK1" s="14">
        <v>1</v>
      </c>
      <c r="EL1" s="14">
        <v>1</v>
      </c>
      <c r="EM1" s="14">
        <v>1</v>
      </c>
      <c r="EN1" s="14"/>
    </row>
    <row r="2" spans="1:144" x14ac:dyDescent="0.2">
      <c r="A2" s="15" t="s">
        <v>45</v>
      </c>
      <c r="B2" s="15">
        <f>COLUMN()-1</f>
        <v>1</v>
      </c>
      <c r="C2" s="15">
        <f t="shared" ref="C2:BR2" si="0">COLUMN()-1</f>
        <v>2</v>
      </c>
      <c r="D2" s="15">
        <f t="shared" si="0"/>
        <v>3</v>
      </c>
      <c r="E2" s="15">
        <f t="shared" si="0"/>
        <v>4</v>
      </c>
      <c r="F2" s="15">
        <f t="shared" si="0"/>
        <v>5</v>
      </c>
      <c r="G2" s="15">
        <f t="shared" si="0"/>
        <v>6</v>
      </c>
      <c r="H2" s="15">
        <f t="shared" si="0"/>
        <v>7</v>
      </c>
      <c r="I2" s="15">
        <f t="shared" si="0"/>
        <v>8</v>
      </c>
      <c r="J2" s="15">
        <f t="shared" si="0"/>
        <v>9</v>
      </c>
      <c r="K2" s="15">
        <f t="shared" si="0"/>
        <v>10</v>
      </c>
      <c r="L2" s="15">
        <f t="shared" si="0"/>
        <v>11</v>
      </c>
      <c r="M2" s="15">
        <f t="shared" si="0"/>
        <v>12</v>
      </c>
      <c r="N2" s="15">
        <f t="shared" si="0"/>
        <v>13</v>
      </c>
      <c r="O2" s="15">
        <f t="shared" si="0"/>
        <v>14</v>
      </c>
      <c r="P2" s="15">
        <f t="shared" si="0"/>
        <v>15</v>
      </c>
      <c r="Q2" s="15">
        <f t="shared" si="0"/>
        <v>16</v>
      </c>
      <c r="R2" s="15">
        <f t="shared" si="0"/>
        <v>17</v>
      </c>
      <c r="S2" s="15">
        <f t="shared" si="0"/>
        <v>18</v>
      </c>
      <c r="T2" s="15">
        <f t="shared" si="0"/>
        <v>19</v>
      </c>
      <c r="U2" s="15">
        <f t="shared" si="0"/>
        <v>20</v>
      </c>
      <c r="V2" s="15">
        <f t="shared" si="0"/>
        <v>21</v>
      </c>
      <c r="W2" s="15">
        <f t="shared" si="0"/>
        <v>22</v>
      </c>
      <c r="X2" s="15">
        <f t="shared" si="0"/>
        <v>23</v>
      </c>
      <c r="Y2" s="15">
        <f t="shared" si="0"/>
        <v>24</v>
      </c>
      <c r="Z2" s="15">
        <f t="shared" si="0"/>
        <v>25</v>
      </c>
      <c r="AA2" s="15">
        <f t="shared" si="0"/>
        <v>26</v>
      </c>
      <c r="AB2" s="15">
        <f t="shared" si="0"/>
        <v>27</v>
      </c>
      <c r="AC2" s="15">
        <f t="shared" si="0"/>
        <v>28</v>
      </c>
      <c r="AD2" s="15">
        <f t="shared" si="0"/>
        <v>29</v>
      </c>
      <c r="AE2" s="15">
        <f t="shared" si="0"/>
        <v>30</v>
      </c>
      <c r="AF2" s="15">
        <f t="shared" si="0"/>
        <v>31</v>
      </c>
      <c r="AG2" s="15">
        <f t="shared" si="0"/>
        <v>32</v>
      </c>
      <c r="AH2" s="15">
        <f t="shared" si="0"/>
        <v>33</v>
      </c>
      <c r="AI2" s="15">
        <f t="shared" si="0"/>
        <v>34</v>
      </c>
      <c r="AJ2" s="15">
        <f t="shared" si="0"/>
        <v>35</v>
      </c>
      <c r="AK2" s="15">
        <f t="shared" si="0"/>
        <v>36</v>
      </c>
      <c r="AL2" s="15">
        <f t="shared" si="0"/>
        <v>37</v>
      </c>
      <c r="AM2" s="15">
        <f t="shared" si="0"/>
        <v>38</v>
      </c>
      <c r="AN2" s="15">
        <f t="shared" si="0"/>
        <v>39</v>
      </c>
      <c r="AO2" s="15">
        <f t="shared" si="0"/>
        <v>40</v>
      </c>
      <c r="AP2" s="15">
        <f t="shared" si="0"/>
        <v>41</v>
      </c>
      <c r="AQ2" s="15">
        <f t="shared" si="0"/>
        <v>42</v>
      </c>
      <c r="AR2" s="15">
        <f t="shared" si="0"/>
        <v>43</v>
      </c>
      <c r="AS2" s="15">
        <f t="shared" si="0"/>
        <v>44</v>
      </c>
      <c r="AT2" s="15">
        <f t="shared" si="0"/>
        <v>45</v>
      </c>
      <c r="AU2" s="15">
        <f t="shared" si="0"/>
        <v>46</v>
      </c>
      <c r="AV2" s="15">
        <f t="shared" si="0"/>
        <v>47</v>
      </c>
      <c r="AW2" s="15">
        <f t="shared" si="0"/>
        <v>48</v>
      </c>
      <c r="AX2" s="15">
        <f t="shared" si="0"/>
        <v>49</v>
      </c>
      <c r="AY2" s="15">
        <f t="shared" si="0"/>
        <v>50</v>
      </c>
      <c r="AZ2" s="15">
        <f t="shared" si="0"/>
        <v>51</v>
      </c>
      <c r="BA2" s="15">
        <f t="shared" si="0"/>
        <v>52</v>
      </c>
      <c r="BB2" s="15">
        <f t="shared" si="0"/>
        <v>53</v>
      </c>
      <c r="BC2" s="15">
        <f t="shared" si="0"/>
        <v>54</v>
      </c>
      <c r="BD2" s="15">
        <f t="shared" si="0"/>
        <v>55</v>
      </c>
      <c r="BE2" s="15">
        <f t="shared" si="0"/>
        <v>56</v>
      </c>
      <c r="BF2" s="15">
        <f t="shared" si="0"/>
        <v>57</v>
      </c>
      <c r="BG2" s="15">
        <f t="shared" si="0"/>
        <v>58</v>
      </c>
      <c r="BH2" s="15">
        <f t="shared" si="0"/>
        <v>59</v>
      </c>
      <c r="BI2" s="15">
        <f t="shared" si="0"/>
        <v>60</v>
      </c>
      <c r="BJ2" s="15">
        <f t="shared" si="0"/>
        <v>61</v>
      </c>
      <c r="BK2" s="15">
        <f t="shared" si="0"/>
        <v>62</v>
      </c>
      <c r="BL2" s="15">
        <f t="shared" si="0"/>
        <v>63</v>
      </c>
      <c r="BM2" s="15">
        <f t="shared" si="0"/>
        <v>64</v>
      </c>
      <c r="BN2" s="15">
        <f t="shared" si="0"/>
        <v>65</v>
      </c>
      <c r="BO2" s="15">
        <f t="shared" si="0"/>
        <v>66</v>
      </c>
      <c r="BP2" s="15">
        <f t="shared" si="0"/>
        <v>67</v>
      </c>
      <c r="BQ2" s="15">
        <f t="shared" si="0"/>
        <v>68</v>
      </c>
      <c r="BR2" s="15">
        <f t="shared" si="0"/>
        <v>69</v>
      </c>
      <c r="BS2" s="15">
        <f t="shared" ref="BS2:ED2" si="1">COLUMN()-1</f>
        <v>70</v>
      </c>
      <c r="BT2" s="15">
        <f t="shared" si="1"/>
        <v>71</v>
      </c>
      <c r="BU2" s="15">
        <f t="shared" si="1"/>
        <v>72</v>
      </c>
      <c r="BV2" s="15">
        <f t="shared" si="1"/>
        <v>73</v>
      </c>
      <c r="BW2" s="15">
        <f t="shared" si="1"/>
        <v>74</v>
      </c>
      <c r="BX2" s="15">
        <f t="shared" si="1"/>
        <v>75</v>
      </c>
      <c r="BY2" s="15">
        <f t="shared" si="1"/>
        <v>76</v>
      </c>
      <c r="BZ2" s="15">
        <f t="shared" si="1"/>
        <v>77</v>
      </c>
      <c r="CA2" s="15">
        <f t="shared" si="1"/>
        <v>78</v>
      </c>
      <c r="CB2" s="15">
        <f t="shared" si="1"/>
        <v>79</v>
      </c>
      <c r="CC2" s="15">
        <f t="shared" si="1"/>
        <v>80</v>
      </c>
      <c r="CD2" s="15">
        <f t="shared" si="1"/>
        <v>81</v>
      </c>
      <c r="CE2" s="15">
        <f t="shared" si="1"/>
        <v>82</v>
      </c>
      <c r="CF2" s="15">
        <f t="shared" si="1"/>
        <v>83</v>
      </c>
      <c r="CG2" s="15">
        <f t="shared" si="1"/>
        <v>84</v>
      </c>
      <c r="CH2" s="15">
        <f t="shared" si="1"/>
        <v>85</v>
      </c>
      <c r="CI2" s="15">
        <f t="shared" si="1"/>
        <v>86</v>
      </c>
      <c r="CJ2" s="15">
        <f t="shared" si="1"/>
        <v>87</v>
      </c>
      <c r="CK2" s="15">
        <f t="shared" si="1"/>
        <v>88</v>
      </c>
      <c r="CL2" s="15">
        <f t="shared" si="1"/>
        <v>89</v>
      </c>
      <c r="CM2" s="15">
        <f t="shared" si="1"/>
        <v>90</v>
      </c>
      <c r="CN2" s="15">
        <f t="shared" si="1"/>
        <v>91</v>
      </c>
      <c r="CO2" s="15">
        <f t="shared" si="1"/>
        <v>92</v>
      </c>
      <c r="CP2" s="15">
        <f t="shared" si="1"/>
        <v>93</v>
      </c>
      <c r="CQ2" s="15">
        <f t="shared" si="1"/>
        <v>94</v>
      </c>
      <c r="CR2" s="15">
        <f t="shared" si="1"/>
        <v>95</v>
      </c>
      <c r="CS2" s="15">
        <f t="shared" si="1"/>
        <v>96</v>
      </c>
      <c r="CT2" s="15">
        <f t="shared" si="1"/>
        <v>97</v>
      </c>
      <c r="CU2" s="15">
        <f t="shared" si="1"/>
        <v>98</v>
      </c>
      <c r="CV2" s="15">
        <f t="shared" si="1"/>
        <v>99</v>
      </c>
      <c r="CW2" s="15">
        <f t="shared" si="1"/>
        <v>100</v>
      </c>
      <c r="CX2" s="15">
        <f t="shared" si="1"/>
        <v>101</v>
      </c>
      <c r="CY2" s="15">
        <f t="shared" si="1"/>
        <v>102</v>
      </c>
      <c r="CZ2" s="15">
        <f t="shared" si="1"/>
        <v>103</v>
      </c>
      <c r="DA2" s="15">
        <f t="shared" si="1"/>
        <v>104</v>
      </c>
      <c r="DB2" s="15">
        <f t="shared" si="1"/>
        <v>105</v>
      </c>
      <c r="DC2" s="15">
        <f t="shared" si="1"/>
        <v>106</v>
      </c>
      <c r="DD2" s="15">
        <f t="shared" si="1"/>
        <v>107</v>
      </c>
      <c r="DE2" s="15">
        <f t="shared" si="1"/>
        <v>108</v>
      </c>
      <c r="DF2" s="15">
        <f t="shared" si="1"/>
        <v>109</v>
      </c>
      <c r="DG2" s="15">
        <f t="shared" si="1"/>
        <v>110</v>
      </c>
      <c r="DH2" s="15">
        <f t="shared" si="1"/>
        <v>111</v>
      </c>
      <c r="DI2" s="15">
        <f t="shared" si="1"/>
        <v>112</v>
      </c>
      <c r="DJ2" s="15">
        <f t="shared" si="1"/>
        <v>113</v>
      </c>
      <c r="DK2" s="15">
        <f t="shared" si="1"/>
        <v>114</v>
      </c>
      <c r="DL2" s="15">
        <f t="shared" si="1"/>
        <v>115</v>
      </c>
      <c r="DM2" s="15">
        <f t="shared" si="1"/>
        <v>116</v>
      </c>
      <c r="DN2" s="15">
        <f t="shared" si="1"/>
        <v>117</v>
      </c>
      <c r="DO2" s="15">
        <f t="shared" si="1"/>
        <v>118</v>
      </c>
      <c r="DP2" s="15">
        <f t="shared" si="1"/>
        <v>119</v>
      </c>
      <c r="DQ2" s="15">
        <f t="shared" si="1"/>
        <v>120</v>
      </c>
      <c r="DR2" s="15">
        <f t="shared" si="1"/>
        <v>121</v>
      </c>
      <c r="DS2" s="15">
        <f t="shared" si="1"/>
        <v>122</v>
      </c>
      <c r="DT2" s="15">
        <f t="shared" si="1"/>
        <v>123</v>
      </c>
      <c r="DU2" s="15">
        <f t="shared" si="1"/>
        <v>124</v>
      </c>
      <c r="DV2" s="15">
        <f t="shared" si="1"/>
        <v>125</v>
      </c>
      <c r="DW2" s="15">
        <f t="shared" si="1"/>
        <v>126</v>
      </c>
      <c r="DX2" s="15">
        <f t="shared" si="1"/>
        <v>127</v>
      </c>
      <c r="DY2" s="15">
        <f t="shared" si="1"/>
        <v>128</v>
      </c>
      <c r="DZ2" s="15">
        <f t="shared" si="1"/>
        <v>129</v>
      </c>
      <c r="EA2" s="15">
        <f t="shared" si="1"/>
        <v>130</v>
      </c>
      <c r="EB2" s="15">
        <f t="shared" si="1"/>
        <v>131</v>
      </c>
      <c r="EC2" s="15">
        <f t="shared" si="1"/>
        <v>132</v>
      </c>
      <c r="ED2" s="15">
        <f t="shared" si="1"/>
        <v>133</v>
      </c>
      <c r="EE2" s="15">
        <f t="shared" ref="EE2:EN2" si="2">COLUMN()-1</f>
        <v>134</v>
      </c>
      <c r="EF2" s="15">
        <f t="shared" si="2"/>
        <v>135</v>
      </c>
      <c r="EG2" s="15">
        <f t="shared" si="2"/>
        <v>136</v>
      </c>
      <c r="EH2" s="15">
        <f t="shared" si="2"/>
        <v>137</v>
      </c>
      <c r="EI2" s="15">
        <f t="shared" si="2"/>
        <v>138</v>
      </c>
      <c r="EJ2" s="15">
        <f t="shared" si="2"/>
        <v>139</v>
      </c>
      <c r="EK2" s="15">
        <f t="shared" si="2"/>
        <v>140</v>
      </c>
      <c r="EL2" s="15">
        <f t="shared" si="2"/>
        <v>141</v>
      </c>
      <c r="EM2" s="15">
        <f t="shared" si="2"/>
        <v>142</v>
      </c>
      <c r="EN2" s="15">
        <f t="shared" si="2"/>
        <v>143</v>
      </c>
    </row>
    <row r="3" spans="1:144" x14ac:dyDescent="0.2">
      <c r="A3" s="15" t="s">
        <v>46</v>
      </c>
      <c r="B3" s="16" t="s">
        <v>47</v>
      </c>
      <c r="C3" s="16" t="s">
        <v>48</v>
      </c>
      <c r="D3" s="16" t="s">
        <v>49</v>
      </c>
      <c r="E3" s="16" t="s">
        <v>50</v>
      </c>
      <c r="F3" s="16" t="s">
        <v>51</v>
      </c>
      <c r="G3" s="16" t="s">
        <v>52</v>
      </c>
      <c r="H3" s="72" t="s">
        <v>53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4"/>
      <c r="X3" s="78" t="s">
        <v>54</v>
      </c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 t="s">
        <v>55</v>
      </c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</row>
    <row r="4" spans="1:144" x14ac:dyDescent="0.2">
      <c r="A4" s="15" t="s">
        <v>56</v>
      </c>
      <c r="B4" s="17"/>
      <c r="C4" s="17"/>
      <c r="D4" s="17"/>
      <c r="E4" s="17"/>
      <c r="F4" s="17"/>
      <c r="G4" s="17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7"/>
      <c r="X4" s="71" t="s">
        <v>57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 t="s">
        <v>58</v>
      </c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 t="s">
        <v>59</v>
      </c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 t="s">
        <v>60</v>
      </c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 t="s">
        <v>61</v>
      </c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 t="s">
        <v>62</v>
      </c>
      <c r="CB4" s="71"/>
      <c r="CC4" s="71"/>
      <c r="CD4" s="71"/>
      <c r="CE4" s="71"/>
      <c r="CF4" s="71"/>
      <c r="CG4" s="71"/>
      <c r="CH4" s="71"/>
      <c r="CI4" s="71"/>
      <c r="CJ4" s="71"/>
      <c r="CK4" s="71"/>
      <c r="CL4" s="71" t="s">
        <v>63</v>
      </c>
      <c r="CM4" s="71"/>
      <c r="CN4" s="71"/>
      <c r="CO4" s="71"/>
      <c r="CP4" s="71"/>
      <c r="CQ4" s="71"/>
      <c r="CR4" s="71"/>
      <c r="CS4" s="71"/>
      <c r="CT4" s="71"/>
      <c r="CU4" s="71"/>
      <c r="CV4" s="71"/>
      <c r="CW4" s="71" t="s">
        <v>64</v>
      </c>
      <c r="CX4" s="71"/>
      <c r="CY4" s="71"/>
      <c r="CZ4" s="71"/>
      <c r="DA4" s="71"/>
      <c r="DB4" s="71"/>
      <c r="DC4" s="71"/>
      <c r="DD4" s="71"/>
      <c r="DE4" s="71"/>
      <c r="DF4" s="71"/>
      <c r="DG4" s="71"/>
      <c r="DH4" s="71" t="s">
        <v>65</v>
      </c>
      <c r="DI4" s="71"/>
      <c r="DJ4" s="71"/>
      <c r="DK4" s="71"/>
      <c r="DL4" s="71"/>
      <c r="DM4" s="71"/>
      <c r="DN4" s="71"/>
      <c r="DO4" s="71"/>
      <c r="DP4" s="71"/>
      <c r="DQ4" s="71"/>
      <c r="DR4" s="71"/>
      <c r="DS4" s="71" t="s">
        <v>66</v>
      </c>
      <c r="DT4" s="71"/>
      <c r="DU4" s="71"/>
      <c r="DV4" s="71"/>
      <c r="DW4" s="71"/>
      <c r="DX4" s="71"/>
      <c r="DY4" s="71"/>
      <c r="DZ4" s="71"/>
      <c r="EA4" s="71"/>
      <c r="EB4" s="71"/>
      <c r="EC4" s="71"/>
      <c r="ED4" s="71" t="s">
        <v>67</v>
      </c>
      <c r="EE4" s="71"/>
      <c r="EF4" s="71"/>
      <c r="EG4" s="71"/>
      <c r="EH4" s="71"/>
      <c r="EI4" s="71"/>
      <c r="EJ4" s="71"/>
      <c r="EK4" s="71"/>
      <c r="EL4" s="71"/>
      <c r="EM4" s="71"/>
      <c r="EN4" s="71"/>
    </row>
    <row r="5" spans="1:144" x14ac:dyDescent="0.2">
      <c r="A5" s="15" t="s">
        <v>68</v>
      </c>
      <c r="B5" s="18"/>
      <c r="C5" s="18"/>
      <c r="D5" s="18"/>
      <c r="E5" s="18"/>
      <c r="F5" s="18"/>
      <c r="G5" s="18"/>
      <c r="H5" s="19" t="s">
        <v>69</v>
      </c>
      <c r="I5" s="19" t="s">
        <v>70</v>
      </c>
      <c r="J5" s="19" t="s">
        <v>71</v>
      </c>
      <c r="K5" s="19" t="s">
        <v>72</v>
      </c>
      <c r="L5" s="19" t="s">
        <v>73</v>
      </c>
      <c r="M5" s="19" t="s">
        <v>74</v>
      </c>
      <c r="N5" s="19" t="s">
        <v>75</v>
      </c>
      <c r="O5" s="19" t="s">
        <v>76</v>
      </c>
      <c r="P5" s="19" t="s">
        <v>77</v>
      </c>
      <c r="Q5" s="19" t="s">
        <v>78</v>
      </c>
      <c r="R5" s="19" t="s">
        <v>79</v>
      </c>
      <c r="S5" s="19" t="s">
        <v>80</v>
      </c>
      <c r="T5" s="19" t="s">
        <v>81</v>
      </c>
      <c r="U5" s="19" t="s">
        <v>82</v>
      </c>
      <c r="V5" s="19" t="s">
        <v>83</v>
      </c>
      <c r="W5" s="19" t="s">
        <v>84</v>
      </c>
      <c r="X5" s="19" t="s">
        <v>85</v>
      </c>
      <c r="Y5" s="19" t="s">
        <v>86</v>
      </c>
      <c r="Z5" s="19" t="s">
        <v>87</v>
      </c>
      <c r="AA5" s="19" t="s">
        <v>88</v>
      </c>
      <c r="AB5" s="19" t="s">
        <v>89</v>
      </c>
      <c r="AC5" s="19" t="s">
        <v>90</v>
      </c>
      <c r="AD5" s="19" t="s">
        <v>91</v>
      </c>
      <c r="AE5" s="19" t="s">
        <v>92</v>
      </c>
      <c r="AF5" s="19" t="s">
        <v>93</v>
      </c>
      <c r="AG5" s="19" t="s">
        <v>94</v>
      </c>
      <c r="AH5" s="19" t="s">
        <v>29</v>
      </c>
      <c r="AI5" s="19" t="s">
        <v>85</v>
      </c>
      <c r="AJ5" s="19" t="s">
        <v>86</v>
      </c>
      <c r="AK5" s="19" t="s">
        <v>87</v>
      </c>
      <c r="AL5" s="19" t="s">
        <v>88</v>
      </c>
      <c r="AM5" s="19" t="s">
        <v>89</v>
      </c>
      <c r="AN5" s="19" t="s">
        <v>90</v>
      </c>
      <c r="AO5" s="19" t="s">
        <v>91</v>
      </c>
      <c r="AP5" s="19" t="s">
        <v>92</v>
      </c>
      <c r="AQ5" s="19" t="s">
        <v>93</v>
      </c>
      <c r="AR5" s="19" t="s">
        <v>94</v>
      </c>
      <c r="AS5" s="19" t="s">
        <v>95</v>
      </c>
      <c r="AT5" s="19" t="s">
        <v>85</v>
      </c>
      <c r="AU5" s="19" t="s">
        <v>86</v>
      </c>
      <c r="AV5" s="19" t="s">
        <v>87</v>
      </c>
      <c r="AW5" s="19" t="s">
        <v>88</v>
      </c>
      <c r="AX5" s="19" t="s">
        <v>89</v>
      </c>
      <c r="AY5" s="19" t="s">
        <v>90</v>
      </c>
      <c r="AZ5" s="19" t="s">
        <v>91</v>
      </c>
      <c r="BA5" s="19" t="s">
        <v>92</v>
      </c>
      <c r="BB5" s="19" t="s">
        <v>93</v>
      </c>
      <c r="BC5" s="19" t="s">
        <v>94</v>
      </c>
      <c r="BD5" s="19" t="s">
        <v>95</v>
      </c>
      <c r="BE5" s="19" t="s">
        <v>85</v>
      </c>
      <c r="BF5" s="19" t="s">
        <v>86</v>
      </c>
      <c r="BG5" s="19" t="s">
        <v>87</v>
      </c>
      <c r="BH5" s="19" t="s">
        <v>88</v>
      </c>
      <c r="BI5" s="19" t="s">
        <v>89</v>
      </c>
      <c r="BJ5" s="19" t="s">
        <v>90</v>
      </c>
      <c r="BK5" s="19" t="s">
        <v>91</v>
      </c>
      <c r="BL5" s="19" t="s">
        <v>92</v>
      </c>
      <c r="BM5" s="19" t="s">
        <v>93</v>
      </c>
      <c r="BN5" s="19" t="s">
        <v>94</v>
      </c>
      <c r="BO5" s="19" t="s">
        <v>95</v>
      </c>
      <c r="BP5" s="19" t="s">
        <v>85</v>
      </c>
      <c r="BQ5" s="19" t="s">
        <v>86</v>
      </c>
      <c r="BR5" s="19" t="s">
        <v>87</v>
      </c>
      <c r="BS5" s="19" t="s">
        <v>88</v>
      </c>
      <c r="BT5" s="19" t="s">
        <v>89</v>
      </c>
      <c r="BU5" s="19" t="s">
        <v>90</v>
      </c>
      <c r="BV5" s="19" t="s">
        <v>91</v>
      </c>
      <c r="BW5" s="19" t="s">
        <v>92</v>
      </c>
      <c r="BX5" s="19" t="s">
        <v>93</v>
      </c>
      <c r="BY5" s="19" t="s">
        <v>94</v>
      </c>
      <c r="BZ5" s="19" t="s">
        <v>95</v>
      </c>
      <c r="CA5" s="19" t="s">
        <v>85</v>
      </c>
      <c r="CB5" s="19" t="s">
        <v>86</v>
      </c>
      <c r="CC5" s="19" t="s">
        <v>87</v>
      </c>
      <c r="CD5" s="19" t="s">
        <v>88</v>
      </c>
      <c r="CE5" s="19" t="s">
        <v>89</v>
      </c>
      <c r="CF5" s="19" t="s">
        <v>90</v>
      </c>
      <c r="CG5" s="19" t="s">
        <v>91</v>
      </c>
      <c r="CH5" s="19" t="s">
        <v>92</v>
      </c>
      <c r="CI5" s="19" t="s">
        <v>93</v>
      </c>
      <c r="CJ5" s="19" t="s">
        <v>94</v>
      </c>
      <c r="CK5" s="19" t="s">
        <v>95</v>
      </c>
      <c r="CL5" s="19" t="s">
        <v>85</v>
      </c>
      <c r="CM5" s="19" t="s">
        <v>86</v>
      </c>
      <c r="CN5" s="19" t="s">
        <v>87</v>
      </c>
      <c r="CO5" s="19" t="s">
        <v>88</v>
      </c>
      <c r="CP5" s="19" t="s">
        <v>89</v>
      </c>
      <c r="CQ5" s="19" t="s">
        <v>90</v>
      </c>
      <c r="CR5" s="19" t="s">
        <v>91</v>
      </c>
      <c r="CS5" s="19" t="s">
        <v>92</v>
      </c>
      <c r="CT5" s="19" t="s">
        <v>93</v>
      </c>
      <c r="CU5" s="19" t="s">
        <v>94</v>
      </c>
      <c r="CV5" s="19" t="s">
        <v>95</v>
      </c>
      <c r="CW5" s="19" t="s">
        <v>85</v>
      </c>
      <c r="CX5" s="19" t="s">
        <v>86</v>
      </c>
      <c r="CY5" s="19" t="s">
        <v>87</v>
      </c>
      <c r="CZ5" s="19" t="s">
        <v>88</v>
      </c>
      <c r="DA5" s="19" t="s">
        <v>89</v>
      </c>
      <c r="DB5" s="19" t="s">
        <v>90</v>
      </c>
      <c r="DC5" s="19" t="s">
        <v>91</v>
      </c>
      <c r="DD5" s="19" t="s">
        <v>92</v>
      </c>
      <c r="DE5" s="19" t="s">
        <v>93</v>
      </c>
      <c r="DF5" s="19" t="s">
        <v>94</v>
      </c>
      <c r="DG5" s="19" t="s">
        <v>95</v>
      </c>
      <c r="DH5" s="19" t="s">
        <v>85</v>
      </c>
      <c r="DI5" s="19" t="s">
        <v>86</v>
      </c>
      <c r="DJ5" s="19" t="s">
        <v>87</v>
      </c>
      <c r="DK5" s="19" t="s">
        <v>88</v>
      </c>
      <c r="DL5" s="19" t="s">
        <v>89</v>
      </c>
      <c r="DM5" s="19" t="s">
        <v>90</v>
      </c>
      <c r="DN5" s="19" t="s">
        <v>91</v>
      </c>
      <c r="DO5" s="19" t="s">
        <v>92</v>
      </c>
      <c r="DP5" s="19" t="s">
        <v>93</v>
      </c>
      <c r="DQ5" s="19" t="s">
        <v>94</v>
      </c>
      <c r="DR5" s="19" t="s">
        <v>95</v>
      </c>
      <c r="DS5" s="19" t="s">
        <v>85</v>
      </c>
      <c r="DT5" s="19" t="s">
        <v>86</v>
      </c>
      <c r="DU5" s="19" t="s">
        <v>87</v>
      </c>
      <c r="DV5" s="19" t="s">
        <v>88</v>
      </c>
      <c r="DW5" s="19" t="s">
        <v>89</v>
      </c>
      <c r="DX5" s="19" t="s">
        <v>90</v>
      </c>
      <c r="DY5" s="19" t="s">
        <v>91</v>
      </c>
      <c r="DZ5" s="19" t="s">
        <v>92</v>
      </c>
      <c r="EA5" s="19" t="s">
        <v>93</v>
      </c>
      <c r="EB5" s="19" t="s">
        <v>94</v>
      </c>
      <c r="EC5" s="19" t="s">
        <v>95</v>
      </c>
      <c r="ED5" s="19" t="s">
        <v>85</v>
      </c>
      <c r="EE5" s="19" t="s">
        <v>86</v>
      </c>
      <c r="EF5" s="19" t="s">
        <v>87</v>
      </c>
      <c r="EG5" s="19" t="s">
        <v>88</v>
      </c>
      <c r="EH5" s="19" t="s">
        <v>89</v>
      </c>
      <c r="EI5" s="19" t="s">
        <v>90</v>
      </c>
      <c r="EJ5" s="19" t="s">
        <v>91</v>
      </c>
      <c r="EK5" s="19" t="s">
        <v>92</v>
      </c>
      <c r="EL5" s="19" t="s">
        <v>93</v>
      </c>
      <c r="EM5" s="19" t="s">
        <v>94</v>
      </c>
      <c r="EN5" s="19" t="s">
        <v>95</v>
      </c>
    </row>
    <row r="6" spans="1:144" s="23" customFormat="1" x14ac:dyDescent="0.2">
      <c r="A6" s="15" t="s">
        <v>96</v>
      </c>
      <c r="B6" s="20">
        <f>B7</f>
        <v>2021</v>
      </c>
      <c r="C6" s="20">
        <f t="shared" ref="C6:W6" si="3">C7</f>
        <v>34843</v>
      </c>
      <c r="D6" s="20">
        <f t="shared" si="3"/>
        <v>47</v>
      </c>
      <c r="E6" s="20">
        <f t="shared" si="3"/>
        <v>1</v>
      </c>
      <c r="F6" s="20">
        <f t="shared" si="3"/>
        <v>0</v>
      </c>
      <c r="G6" s="20">
        <f t="shared" si="3"/>
        <v>0</v>
      </c>
      <c r="H6" s="20" t="str">
        <f t="shared" si="3"/>
        <v>岩手県　田野畑村</v>
      </c>
      <c r="I6" s="20" t="str">
        <f t="shared" si="3"/>
        <v>法非適用</v>
      </c>
      <c r="J6" s="20" t="str">
        <f t="shared" si="3"/>
        <v>水道事業</v>
      </c>
      <c r="K6" s="20" t="str">
        <f t="shared" si="3"/>
        <v>簡易水道事業</v>
      </c>
      <c r="L6" s="20" t="str">
        <f t="shared" si="3"/>
        <v>D3</v>
      </c>
      <c r="M6" s="20" t="str">
        <f t="shared" si="3"/>
        <v>非設置</v>
      </c>
      <c r="N6" s="21" t="str">
        <f t="shared" si="3"/>
        <v>-</v>
      </c>
      <c r="O6" s="21" t="str">
        <f t="shared" si="3"/>
        <v>該当数値なし</v>
      </c>
      <c r="P6" s="21">
        <f t="shared" si="3"/>
        <v>76.599999999999994</v>
      </c>
      <c r="Q6" s="21">
        <f t="shared" si="3"/>
        <v>3630</v>
      </c>
      <c r="R6" s="21">
        <f t="shared" si="3"/>
        <v>3117</v>
      </c>
      <c r="S6" s="21">
        <f t="shared" si="3"/>
        <v>156.19</v>
      </c>
      <c r="T6" s="21">
        <f t="shared" si="3"/>
        <v>19.96</v>
      </c>
      <c r="U6" s="21">
        <f t="shared" si="3"/>
        <v>2370</v>
      </c>
      <c r="V6" s="21">
        <f t="shared" si="3"/>
        <v>17.3</v>
      </c>
      <c r="W6" s="21">
        <f t="shared" si="3"/>
        <v>136.99</v>
      </c>
      <c r="X6" s="22">
        <f>IF(X7="",NA(),X7)</f>
        <v>87.72</v>
      </c>
      <c r="Y6" s="22">
        <f t="shared" ref="Y6:AG6" si="4">IF(Y7="",NA(),Y7)</f>
        <v>85.17</v>
      </c>
      <c r="Z6" s="22">
        <f t="shared" si="4"/>
        <v>99.53</v>
      </c>
      <c r="AA6" s="22">
        <f t="shared" si="4"/>
        <v>84.04</v>
      </c>
      <c r="AB6" s="22">
        <f t="shared" si="4"/>
        <v>79.819999999999993</v>
      </c>
      <c r="AC6" s="22">
        <f t="shared" si="4"/>
        <v>78.510000000000005</v>
      </c>
      <c r="AD6" s="22">
        <f t="shared" si="4"/>
        <v>77.91</v>
      </c>
      <c r="AE6" s="22">
        <f t="shared" si="4"/>
        <v>79.099999999999994</v>
      </c>
      <c r="AF6" s="22">
        <f t="shared" si="4"/>
        <v>79.33</v>
      </c>
      <c r="AG6" s="22">
        <f t="shared" si="4"/>
        <v>73.540000000000006</v>
      </c>
      <c r="AH6" s="21" t="str">
        <f>IF(AH7="","",IF(AH7="-","【-】","【"&amp;SUBSTITUTE(TEXT(AH7,"#,##0.00"),"-","△")&amp;"】"))</f>
        <v>【73.42】</v>
      </c>
      <c r="AI6" s="21" t="e">
        <f>IF(AI7="",NA(),AI7)</f>
        <v>#N/A</v>
      </c>
      <c r="AJ6" s="21" t="e">
        <f t="shared" ref="AJ6:AR6" si="5">IF(AJ7="",NA(),AJ7)</f>
        <v>#N/A</v>
      </c>
      <c r="AK6" s="21" t="e">
        <f t="shared" si="5"/>
        <v>#N/A</v>
      </c>
      <c r="AL6" s="21" t="e">
        <f t="shared" si="5"/>
        <v>#N/A</v>
      </c>
      <c r="AM6" s="21" t="e">
        <f t="shared" si="5"/>
        <v>#N/A</v>
      </c>
      <c r="AN6" s="21" t="e">
        <f t="shared" si="5"/>
        <v>#N/A</v>
      </c>
      <c r="AO6" s="21" t="e">
        <f t="shared" si="5"/>
        <v>#N/A</v>
      </c>
      <c r="AP6" s="21" t="e">
        <f t="shared" si="5"/>
        <v>#N/A</v>
      </c>
      <c r="AQ6" s="21" t="e">
        <f t="shared" si="5"/>
        <v>#N/A</v>
      </c>
      <c r="AR6" s="21" t="e">
        <f t="shared" si="5"/>
        <v>#N/A</v>
      </c>
      <c r="AS6" s="21" t="str">
        <f>IF(AS7="","",IF(AS7="-","【-】","【"&amp;SUBSTITUTE(TEXT(AS7,"#,##0.00"),"-","△")&amp;"】"))</f>
        <v/>
      </c>
      <c r="AT6" s="21" t="e">
        <f>IF(AT7="",NA(),AT7)</f>
        <v>#N/A</v>
      </c>
      <c r="AU6" s="21" t="e">
        <f t="shared" ref="AU6:BC6" si="6">IF(AU7="",NA(),AU7)</f>
        <v>#N/A</v>
      </c>
      <c r="AV6" s="21" t="e">
        <f t="shared" si="6"/>
        <v>#N/A</v>
      </c>
      <c r="AW6" s="21" t="e">
        <f t="shared" si="6"/>
        <v>#N/A</v>
      </c>
      <c r="AX6" s="21" t="e">
        <f t="shared" si="6"/>
        <v>#N/A</v>
      </c>
      <c r="AY6" s="21" t="e">
        <f t="shared" si="6"/>
        <v>#N/A</v>
      </c>
      <c r="AZ6" s="21" t="e">
        <f t="shared" si="6"/>
        <v>#N/A</v>
      </c>
      <c r="BA6" s="21" t="e">
        <f t="shared" si="6"/>
        <v>#N/A</v>
      </c>
      <c r="BB6" s="21" t="e">
        <f t="shared" si="6"/>
        <v>#N/A</v>
      </c>
      <c r="BC6" s="21" t="e">
        <f t="shared" si="6"/>
        <v>#N/A</v>
      </c>
      <c r="BD6" s="21" t="str">
        <f>IF(BD7="","",IF(BD7="-","【-】","【"&amp;SUBSTITUTE(TEXT(BD7,"#,##0.00"),"-","△")&amp;"】"))</f>
        <v/>
      </c>
      <c r="BE6" s="22">
        <f>IF(BE7="",NA(),BE7)</f>
        <v>632.30999999999995</v>
      </c>
      <c r="BF6" s="22">
        <f t="shared" ref="BF6:BN6" si="7">IF(BF7="",NA(),BF7)</f>
        <v>695</v>
      </c>
      <c r="BG6" s="22">
        <f t="shared" si="7"/>
        <v>869.74</v>
      </c>
      <c r="BH6" s="22">
        <f t="shared" si="7"/>
        <v>1325.62</v>
      </c>
      <c r="BI6" s="22">
        <f t="shared" si="7"/>
        <v>1376.11</v>
      </c>
      <c r="BJ6" s="22">
        <f t="shared" si="7"/>
        <v>1061.58</v>
      </c>
      <c r="BK6" s="22">
        <f t="shared" si="7"/>
        <v>1007.7</v>
      </c>
      <c r="BL6" s="22">
        <f t="shared" si="7"/>
        <v>1018.52</v>
      </c>
      <c r="BM6" s="22">
        <f t="shared" si="7"/>
        <v>949.61</v>
      </c>
      <c r="BN6" s="22">
        <f t="shared" si="7"/>
        <v>918.84</v>
      </c>
      <c r="BO6" s="21" t="str">
        <f>IF(BO7="","",IF(BO7="-","【-】","【"&amp;SUBSTITUTE(TEXT(BO7,"#,##0.00"),"-","△")&amp;"】"))</f>
        <v>【940.88】</v>
      </c>
      <c r="BP6" s="22">
        <f>IF(BP7="",NA(),BP7)</f>
        <v>70.23</v>
      </c>
      <c r="BQ6" s="22">
        <f t="shared" ref="BQ6:BY6" si="8">IF(BQ7="",NA(),BQ7)</f>
        <v>77.05</v>
      </c>
      <c r="BR6" s="22">
        <f t="shared" si="8"/>
        <v>70.989999999999995</v>
      </c>
      <c r="BS6" s="22">
        <f t="shared" si="8"/>
        <v>68.7</v>
      </c>
      <c r="BT6" s="22">
        <f t="shared" si="8"/>
        <v>61.77</v>
      </c>
      <c r="BU6" s="22">
        <f t="shared" si="8"/>
        <v>58.52</v>
      </c>
      <c r="BV6" s="22">
        <f t="shared" si="8"/>
        <v>59.22</v>
      </c>
      <c r="BW6" s="22">
        <f t="shared" si="8"/>
        <v>58.79</v>
      </c>
      <c r="BX6" s="22">
        <f t="shared" si="8"/>
        <v>58.41</v>
      </c>
      <c r="BY6" s="22">
        <f t="shared" si="8"/>
        <v>58.27</v>
      </c>
      <c r="BZ6" s="21" t="str">
        <f>IF(BZ7="","",IF(BZ7="-","【-】","【"&amp;SUBSTITUTE(TEXT(BZ7,"#,##0.00"),"-","△")&amp;"】"))</f>
        <v>【54.59】</v>
      </c>
      <c r="CA6" s="22">
        <f>IF(CA7="",NA(),CA7)</f>
        <v>320.74</v>
      </c>
      <c r="CB6" s="22">
        <f t="shared" ref="CB6:CJ6" si="9">IF(CB7="",NA(),CB7)</f>
        <v>295.62</v>
      </c>
      <c r="CC6" s="22">
        <f t="shared" si="9"/>
        <v>328.82</v>
      </c>
      <c r="CD6" s="22">
        <f t="shared" si="9"/>
        <v>340.62</v>
      </c>
      <c r="CE6" s="22">
        <f t="shared" si="9"/>
        <v>375.25</v>
      </c>
      <c r="CF6" s="22">
        <f t="shared" si="9"/>
        <v>296.3</v>
      </c>
      <c r="CG6" s="22">
        <f t="shared" si="9"/>
        <v>292.89999999999998</v>
      </c>
      <c r="CH6" s="22">
        <f t="shared" si="9"/>
        <v>298.25</v>
      </c>
      <c r="CI6" s="22">
        <f t="shared" si="9"/>
        <v>303.27999999999997</v>
      </c>
      <c r="CJ6" s="22">
        <f t="shared" si="9"/>
        <v>303.81</v>
      </c>
      <c r="CK6" s="21" t="str">
        <f>IF(CK7="","",IF(CK7="-","【-】","【"&amp;SUBSTITUTE(TEXT(CK7,"#,##0.00"),"-","△")&amp;"】"))</f>
        <v>【301.20】</v>
      </c>
      <c r="CL6" s="22">
        <f>IF(CL7="",NA(),CL7)</f>
        <v>39.450000000000003</v>
      </c>
      <c r="CM6" s="22">
        <f t="shared" ref="CM6:CU6" si="10">IF(CM7="",NA(),CM7)</f>
        <v>42</v>
      </c>
      <c r="CN6" s="22">
        <f t="shared" si="10"/>
        <v>38.5</v>
      </c>
      <c r="CO6" s="22">
        <f t="shared" si="10"/>
        <v>43.36</v>
      </c>
      <c r="CP6" s="22">
        <f t="shared" si="10"/>
        <v>42.14</v>
      </c>
      <c r="CQ6" s="22">
        <f t="shared" si="10"/>
        <v>57.3</v>
      </c>
      <c r="CR6" s="22">
        <f t="shared" si="10"/>
        <v>56.76</v>
      </c>
      <c r="CS6" s="22">
        <f t="shared" si="10"/>
        <v>56.04</v>
      </c>
      <c r="CT6" s="22">
        <f t="shared" si="10"/>
        <v>58.52</v>
      </c>
      <c r="CU6" s="22">
        <f t="shared" si="10"/>
        <v>58.88</v>
      </c>
      <c r="CV6" s="21" t="str">
        <f>IF(CV7="","",IF(CV7="-","【-】","【"&amp;SUBSTITUTE(TEXT(CV7,"#,##0.00"),"-","△")&amp;"】"))</f>
        <v>【56.42】</v>
      </c>
      <c r="CW6" s="22">
        <f>IF(CW7="",NA(),CW7)</f>
        <v>67.67</v>
      </c>
      <c r="CX6" s="22">
        <f t="shared" ref="CX6:DF6" si="11">IF(CX7="",NA(),CX7)</f>
        <v>61.71</v>
      </c>
      <c r="CY6" s="22">
        <f t="shared" si="11"/>
        <v>63.04</v>
      </c>
      <c r="CZ6" s="22">
        <f t="shared" si="11"/>
        <v>57.97</v>
      </c>
      <c r="DA6" s="22">
        <f t="shared" si="11"/>
        <v>60.63</v>
      </c>
      <c r="DB6" s="22">
        <f t="shared" si="11"/>
        <v>72.42</v>
      </c>
      <c r="DC6" s="22">
        <f t="shared" si="11"/>
        <v>73.069999999999993</v>
      </c>
      <c r="DD6" s="22">
        <f t="shared" si="11"/>
        <v>72.78</v>
      </c>
      <c r="DE6" s="22">
        <f t="shared" si="11"/>
        <v>71.33</v>
      </c>
      <c r="DF6" s="22">
        <f t="shared" si="11"/>
        <v>71.150000000000006</v>
      </c>
      <c r="DG6" s="21" t="str">
        <f>IF(DG7="","",IF(DG7="-","【-】","【"&amp;SUBSTITUTE(TEXT(DG7,"#,##0.00"),"-","△")&amp;"】"))</f>
        <v>【71.01】</v>
      </c>
      <c r="DH6" s="21" t="e">
        <f>IF(DH7="",NA(),DH7)</f>
        <v>#N/A</v>
      </c>
      <c r="DI6" s="21" t="e">
        <f t="shared" ref="DI6:DQ6" si="12">IF(DI7="",NA(),DI7)</f>
        <v>#N/A</v>
      </c>
      <c r="DJ6" s="21" t="e">
        <f t="shared" si="12"/>
        <v>#N/A</v>
      </c>
      <c r="DK6" s="21" t="e">
        <f t="shared" si="12"/>
        <v>#N/A</v>
      </c>
      <c r="DL6" s="21" t="e">
        <f t="shared" si="12"/>
        <v>#N/A</v>
      </c>
      <c r="DM6" s="21" t="e">
        <f t="shared" si="12"/>
        <v>#N/A</v>
      </c>
      <c r="DN6" s="21" t="e">
        <f t="shared" si="12"/>
        <v>#N/A</v>
      </c>
      <c r="DO6" s="21" t="e">
        <f t="shared" si="12"/>
        <v>#N/A</v>
      </c>
      <c r="DP6" s="21" t="e">
        <f t="shared" si="12"/>
        <v>#N/A</v>
      </c>
      <c r="DQ6" s="21" t="e">
        <f t="shared" si="12"/>
        <v>#N/A</v>
      </c>
      <c r="DR6" s="21" t="str">
        <f>IF(DR7="","",IF(DR7="-","【-】","【"&amp;SUBSTITUTE(TEXT(DR7,"#,##0.00"),"-","△")&amp;"】"))</f>
        <v/>
      </c>
      <c r="DS6" s="21" t="e">
        <f>IF(DS7="",NA(),DS7)</f>
        <v>#N/A</v>
      </c>
      <c r="DT6" s="21" t="e">
        <f t="shared" ref="DT6:EB6" si="13">IF(DT7="",NA(),DT7)</f>
        <v>#N/A</v>
      </c>
      <c r="DU6" s="21" t="e">
        <f t="shared" si="13"/>
        <v>#N/A</v>
      </c>
      <c r="DV6" s="21" t="e">
        <f t="shared" si="13"/>
        <v>#N/A</v>
      </c>
      <c r="DW6" s="21" t="e">
        <f t="shared" si="13"/>
        <v>#N/A</v>
      </c>
      <c r="DX6" s="21" t="e">
        <f t="shared" si="13"/>
        <v>#N/A</v>
      </c>
      <c r="DY6" s="21" t="e">
        <f t="shared" si="13"/>
        <v>#N/A</v>
      </c>
      <c r="DZ6" s="21" t="e">
        <f t="shared" si="13"/>
        <v>#N/A</v>
      </c>
      <c r="EA6" s="21" t="e">
        <f t="shared" si="13"/>
        <v>#N/A</v>
      </c>
      <c r="EB6" s="21" t="e">
        <f t="shared" si="13"/>
        <v>#N/A</v>
      </c>
      <c r="EC6" s="21" t="str">
        <f>IF(EC7="","",IF(EC7="-","【-】","【"&amp;SUBSTITUTE(TEXT(EC7,"#,##0.00"),"-","△")&amp;"】"))</f>
        <v/>
      </c>
      <c r="ED6" s="22">
        <f>IF(ED7="",NA(),ED7)</f>
        <v>0.44</v>
      </c>
      <c r="EE6" s="22">
        <f t="shared" ref="EE6:EM6" si="14">IF(EE7="",NA(),EE7)</f>
        <v>1.91</v>
      </c>
      <c r="EF6" s="22">
        <f t="shared" si="14"/>
        <v>3.86</v>
      </c>
      <c r="EG6" s="22">
        <f t="shared" si="14"/>
        <v>1.63</v>
      </c>
      <c r="EH6" s="22">
        <f t="shared" si="14"/>
        <v>2.1</v>
      </c>
      <c r="EI6" s="22">
        <f t="shared" si="14"/>
        <v>0.72</v>
      </c>
      <c r="EJ6" s="22">
        <f t="shared" si="14"/>
        <v>0.53</v>
      </c>
      <c r="EK6" s="22">
        <f t="shared" si="14"/>
        <v>0.71</v>
      </c>
      <c r="EL6" s="22">
        <f t="shared" si="14"/>
        <v>0.72</v>
      </c>
      <c r="EM6" s="22">
        <f t="shared" si="14"/>
        <v>0.71</v>
      </c>
      <c r="EN6" s="21" t="str">
        <f>IF(EN7="","",IF(EN7="-","【-】","【"&amp;SUBSTITUTE(TEXT(EN7,"#,##0.00"),"-","△")&amp;"】"))</f>
        <v>【0.58】</v>
      </c>
    </row>
    <row r="7" spans="1:144" s="23" customFormat="1" x14ac:dyDescent="0.2">
      <c r="A7" s="15"/>
      <c r="B7" s="24">
        <v>2021</v>
      </c>
      <c r="C7" s="24">
        <v>34843</v>
      </c>
      <c r="D7" s="24">
        <v>47</v>
      </c>
      <c r="E7" s="24">
        <v>1</v>
      </c>
      <c r="F7" s="24">
        <v>0</v>
      </c>
      <c r="G7" s="24">
        <v>0</v>
      </c>
      <c r="H7" s="24" t="s">
        <v>97</v>
      </c>
      <c r="I7" s="24" t="s">
        <v>98</v>
      </c>
      <c r="J7" s="24" t="s">
        <v>99</v>
      </c>
      <c r="K7" s="24" t="s">
        <v>100</v>
      </c>
      <c r="L7" s="24" t="s">
        <v>101</v>
      </c>
      <c r="M7" s="24" t="s">
        <v>102</v>
      </c>
      <c r="N7" s="25" t="s">
        <v>103</v>
      </c>
      <c r="O7" s="25" t="s">
        <v>104</v>
      </c>
      <c r="P7" s="25">
        <v>76.599999999999994</v>
      </c>
      <c r="Q7" s="25">
        <v>3630</v>
      </c>
      <c r="R7" s="25">
        <v>3117</v>
      </c>
      <c r="S7" s="25">
        <v>156.19</v>
      </c>
      <c r="T7" s="25">
        <v>19.96</v>
      </c>
      <c r="U7" s="25">
        <v>2370</v>
      </c>
      <c r="V7" s="25">
        <v>17.3</v>
      </c>
      <c r="W7" s="25">
        <v>136.99</v>
      </c>
      <c r="X7" s="25">
        <v>87.72</v>
      </c>
      <c r="Y7" s="25">
        <v>85.17</v>
      </c>
      <c r="Z7" s="25">
        <v>99.53</v>
      </c>
      <c r="AA7" s="25">
        <v>84.04</v>
      </c>
      <c r="AB7" s="25">
        <v>79.819999999999993</v>
      </c>
      <c r="AC7" s="25">
        <v>78.510000000000005</v>
      </c>
      <c r="AD7" s="25">
        <v>77.91</v>
      </c>
      <c r="AE7" s="25">
        <v>79.099999999999994</v>
      </c>
      <c r="AF7" s="25">
        <v>79.33</v>
      </c>
      <c r="AG7" s="25">
        <v>73.540000000000006</v>
      </c>
      <c r="AH7" s="25">
        <v>73.42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>
        <v>632.30999999999995</v>
      </c>
      <c r="BF7" s="25">
        <v>695</v>
      </c>
      <c r="BG7" s="25">
        <v>869.74</v>
      </c>
      <c r="BH7" s="25">
        <v>1325.62</v>
      </c>
      <c r="BI7" s="25">
        <v>1376.11</v>
      </c>
      <c r="BJ7" s="25">
        <v>1061.58</v>
      </c>
      <c r="BK7" s="25">
        <v>1007.7</v>
      </c>
      <c r="BL7" s="25">
        <v>1018.52</v>
      </c>
      <c r="BM7" s="25">
        <v>949.61</v>
      </c>
      <c r="BN7" s="25">
        <v>918.84</v>
      </c>
      <c r="BO7" s="25">
        <v>940.88</v>
      </c>
      <c r="BP7" s="25">
        <v>70.23</v>
      </c>
      <c r="BQ7" s="25">
        <v>77.05</v>
      </c>
      <c r="BR7" s="25">
        <v>70.989999999999995</v>
      </c>
      <c r="BS7" s="25">
        <v>68.7</v>
      </c>
      <c r="BT7" s="25">
        <v>61.77</v>
      </c>
      <c r="BU7" s="25">
        <v>58.52</v>
      </c>
      <c r="BV7" s="25">
        <v>59.22</v>
      </c>
      <c r="BW7" s="25">
        <v>58.79</v>
      </c>
      <c r="BX7" s="25">
        <v>58.41</v>
      </c>
      <c r="BY7" s="25">
        <v>58.27</v>
      </c>
      <c r="BZ7" s="25">
        <v>54.59</v>
      </c>
      <c r="CA7" s="25">
        <v>320.74</v>
      </c>
      <c r="CB7" s="25">
        <v>295.62</v>
      </c>
      <c r="CC7" s="25">
        <v>328.82</v>
      </c>
      <c r="CD7" s="25">
        <v>340.62</v>
      </c>
      <c r="CE7" s="25">
        <v>375.25</v>
      </c>
      <c r="CF7" s="25">
        <v>296.3</v>
      </c>
      <c r="CG7" s="25">
        <v>292.89999999999998</v>
      </c>
      <c r="CH7" s="25">
        <v>298.25</v>
      </c>
      <c r="CI7" s="25">
        <v>303.27999999999997</v>
      </c>
      <c r="CJ7" s="25">
        <v>303.81</v>
      </c>
      <c r="CK7" s="25">
        <v>301.2</v>
      </c>
      <c r="CL7" s="25">
        <v>39.450000000000003</v>
      </c>
      <c r="CM7" s="25">
        <v>42</v>
      </c>
      <c r="CN7" s="25">
        <v>38.5</v>
      </c>
      <c r="CO7" s="25">
        <v>43.36</v>
      </c>
      <c r="CP7" s="25">
        <v>42.14</v>
      </c>
      <c r="CQ7" s="25">
        <v>57.3</v>
      </c>
      <c r="CR7" s="25">
        <v>56.76</v>
      </c>
      <c r="CS7" s="25">
        <v>56.04</v>
      </c>
      <c r="CT7" s="25">
        <v>58.52</v>
      </c>
      <c r="CU7" s="25">
        <v>58.88</v>
      </c>
      <c r="CV7" s="25">
        <v>56.42</v>
      </c>
      <c r="CW7" s="25">
        <v>67.67</v>
      </c>
      <c r="CX7" s="25">
        <v>61.71</v>
      </c>
      <c r="CY7" s="25">
        <v>63.04</v>
      </c>
      <c r="CZ7" s="25">
        <v>57.97</v>
      </c>
      <c r="DA7" s="25">
        <v>60.63</v>
      </c>
      <c r="DB7" s="25">
        <v>72.42</v>
      </c>
      <c r="DC7" s="25">
        <v>73.069999999999993</v>
      </c>
      <c r="DD7" s="25">
        <v>72.78</v>
      </c>
      <c r="DE7" s="25">
        <v>71.33</v>
      </c>
      <c r="DF7" s="25">
        <v>71.150000000000006</v>
      </c>
      <c r="DG7" s="25">
        <v>71.010000000000005</v>
      </c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  <c r="DY7" s="25"/>
      <c r="DZ7" s="25"/>
      <c r="EA7" s="25"/>
      <c r="EB7" s="25"/>
      <c r="EC7" s="25"/>
      <c r="ED7" s="25">
        <v>0.44</v>
      </c>
      <c r="EE7" s="25">
        <v>1.91</v>
      </c>
      <c r="EF7" s="25">
        <v>3.86</v>
      </c>
      <c r="EG7" s="25">
        <v>1.63</v>
      </c>
      <c r="EH7" s="25">
        <v>2.1</v>
      </c>
      <c r="EI7" s="25">
        <v>0.72</v>
      </c>
      <c r="EJ7" s="25">
        <v>0.53</v>
      </c>
      <c r="EK7" s="25">
        <v>0.71</v>
      </c>
      <c r="EL7" s="25">
        <v>0.72</v>
      </c>
      <c r="EM7" s="25">
        <v>0.71</v>
      </c>
      <c r="EN7" s="25">
        <v>0.57999999999999996</v>
      </c>
    </row>
    <row r="8" spans="1:144" x14ac:dyDescent="0.2"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  <c r="CD8" s="26"/>
      <c r="CE8" s="26"/>
      <c r="CF8" s="26"/>
      <c r="CG8" s="26"/>
      <c r="CH8" s="26"/>
      <c r="CI8" s="26"/>
      <c r="CJ8" s="26"/>
      <c r="CK8" s="26"/>
      <c r="CL8" s="26"/>
      <c r="CM8" s="26"/>
      <c r="CN8" s="26"/>
      <c r="CO8" s="26"/>
      <c r="CP8" s="26"/>
      <c r="CQ8" s="26"/>
      <c r="CR8" s="26"/>
      <c r="CS8" s="26"/>
      <c r="CT8" s="26"/>
      <c r="CU8" s="26"/>
      <c r="CV8" s="26"/>
      <c r="CW8" s="26"/>
      <c r="CX8" s="26"/>
      <c r="CY8" s="26"/>
      <c r="CZ8" s="26"/>
      <c r="DA8" s="26"/>
      <c r="DB8" s="26"/>
      <c r="DC8" s="26"/>
      <c r="DD8" s="26"/>
      <c r="DE8" s="26"/>
      <c r="DF8" s="26"/>
      <c r="DG8" s="26"/>
      <c r="DH8" s="26"/>
      <c r="DI8" s="26"/>
      <c r="DJ8" s="26"/>
      <c r="DK8" s="26"/>
      <c r="DL8" s="26"/>
      <c r="DM8" s="26"/>
      <c r="DN8" s="26"/>
      <c r="DO8" s="26"/>
      <c r="DP8" s="26"/>
      <c r="DQ8" s="26"/>
      <c r="DR8" s="26"/>
      <c r="DS8" s="26"/>
      <c r="DT8" s="26"/>
      <c r="DU8" s="26"/>
      <c r="DV8" s="26"/>
      <c r="DW8" s="26"/>
      <c r="DX8" s="26"/>
      <c r="DY8" s="26"/>
      <c r="DZ8" s="26"/>
      <c r="EA8" s="26"/>
      <c r="EB8" s="26"/>
      <c r="EC8" s="26"/>
      <c r="ED8" s="26"/>
      <c r="EE8" s="26"/>
      <c r="EF8" s="26"/>
      <c r="EG8" s="26"/>
      <c r="EH8" s="26"/>
      <c r="EI8" s="26"/>
      <c r="EJ8" s="26"/>
      <c r="EK8" s="26"/>
      <c r="EL8" s="26"/>
      <c r="EM8" s="26"/>
      <c r="EN8" s="26"/>
    </row>
    <row r="9" spans="1:144" x14ac:dyDescent="0.2">
      <c r="A9" s="27"/>
      <c r="B9" s="27" t="s">
        <v>105</v>
      </c>
      <c r="C9" s="27" t="s">
        <v>106</v>
      </c>
      <c r="D9" s="27" t="s">
        <v>107</v>
      </c>
      <c r="E9" s="27" t="s">
        <v>108</v>
      </c>
      <c r="F9" s="27" t="s">
        <v>109</v>
      </c>
      <c r="X9" s="26"/>
      <c r="Y9" s="26"/>
      <c r="Z9" s="26"/>
      <c r="AA9" s="26"/>
      <c r="AB9" s="26"/>
      <c r="AC9" s="26"/>
      <c r="AD9" s="26"/>
      <c r="AE9" s="26"/>
      <c r="AF9" s="26"/>
      <c r="AG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W9" s="26"/>
      <c r="CX9" s="26"/>
      <c r="CY9" s="26"/>
      <c r="CZ9" s="26"/>
      <c r="DA9" s="26"/>
      <c r="DB9" s="26"/>
      <c r="DC9" s="26"/>
      <c r="DD9" s="26"/>
      <c r="DE9" s="26"/>
      <c r="DF9" s="26"/>
      <c r="DH9" s="26"/>
      <c r="DI9" s="26"/>
      <c r="DJ9" s="26"/>
      <c r="DK9" s="26"/>
      <c r="DL9" s="26"/>
      <c r="DM9" s="26"/>
      <c r="DN9" s="26"/>
      <c r="DO9" s="26"/>
      <c r="DP9" s="26"/>
      <c r="DQ9" s="26"/>
      <c r="DS9" s="26"/>
      <c r="DT9" s="26"/>
      <c r="DU9" s="26"/>
      <c r="DV9" s="26"/>
      <c r="DW9" s="26"/>
      <c r="DX9" s="26"/>
      <c r="DY9" s="26"/>
      <c r="DZ9" s="26"/>
      <c r="EA9" s="26"/>
      <c r="EB9" s="26"/>
      <c r="ED9" s="26"/>
      <c r="EE9" s="26"/>
      <c r="EF9" s="26"/>
      <c r="EG9" s="26"/>
      <c r="EH9" s="26"/>
      <c r="EI9" s="26"/>
      <c r="EJ9" s="26"/>
      <c r="EK9" s="26"/>
      <c r="EL9" s="26"/>
      <c r="EM9" s="26"/>
    </row>
    <row r="10" spans="1:144" x14ac:dyDescent="0.2">
      <c r="A10" s="27" t="s">
        <v>47</v>
      </c>
      <c r="B10" s="28">
        <f t="shared" ref="B10:C10" si="15">DATEVALUE($B7+12-B11&amp;"/1/"&amp;B12)</f>
        <v>47119</v>
      </c>
      <c r="C10" s="28">
        <f t="shared" si="15"/>
        <v>47484</v>
      </c>
      <c r="D10" s="29">
        <f>DATEVALUE($B7+12-D11&amp;"/1/"&amp;D12)</f>
        <v>47849</v>
      </c>
      <c r="E10" s="29">
        <f>DATEVALUE($B7+12-E11&amp;"/1/"&amp;E12)</f>
        <v>48215</v>
      </c>
      <c r="F10" s="29">
        <f>DATEVALUE($B7+12-F11&amp;"/1/"&amp;F12)</f>
        <v>48582</v>
      </c>
    </row>
    <row r="11" spans="1:144" x14ac:dyDescent="0.2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4" x14ac:dyDescent="0.2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4" x14ac:dyDescent="0.2">
      <c r="B13" t="s">
        <v>112</v>
      </c>
      <c r="C13" t="s">
        <v>112</v>
      </c>
      <c r="D13" t="s">
        <v>113</v>
      </c>
      <c r="E13" t="s">
        <v>114</v>
      </c>
      <c r="F13" t="s">
        <v>113</v>
      </c>
      <c r="G13" t="s">
        <v>115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100014</cp:lastModifiedBy>
  <cp:lastPrinted>2023-01-24T10:02:27Z</cp:lastPrinted>
  <dcterms:created xsi:type="dcterms:W3CDTF">2022-12-01T01:09:01Z</dcterms:created>
  <dcterms:modified xsi:type="dcterms:W3CDTF">2023-02-15T02:31:28Z</dcterms:modified>
  <cp:category/>
</cp:coreProperties>
</file>